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p Sheet" sheetId="1" state="visible" r:id="rId3"/>
    <sheet name="Detail" sheetId="2" state="visible" r:id="rId4"/>
    <sheet name="Cash Flow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<sst xmlns="http://schemas.openxmlformats.org/spreadsheetml/2006/main" count="231" uniqueCount="155">
  <si>
    <t xml:space="preserve">FILM PRODUCTION BUDGET — TOP SHEET</t>
  </si>
  <si>
    <t xml:space="preserve">© Rajesh Rajilal — RFPI (Raj Film Productions Int). Template for use on RFPI productions and by permission.</t>
  </si>
  <si>
    <t xml:space="preserve">Production title</t>
  </si>
  <si>
    <t xml:space="preserve">Production company</t>
  </si>
  <si>
    <t xml:space="preserve">RFPI — Raj Film Productions Int</t>
  </si>
  <si>
    <t xml:space="preserve">Producer</t>
  </si>
  <si>
    <t xml:space="preserve">Rajesh Rajilal</t>
  </si>
  <si>
    <t xml:space="preserve">Director</t>
  </si>
  <si>
    <t xml:space="preserve">Format / length</t>
  </si>
  <si>
    <t xml:space="preserve">e.g. Feature / 95 min</t>
  </si>
  <si>
    <t xml:space="preserve">Shoot days</t>
  </si>
  <si>
    <t xml:space="preserve">Prep weeks</t>
  </si>
  <si>
    <t xml:space="preserve">Post weeks</t>
  </si>
  <si>
    <t xml:space="preserve">Currency</t>
  </si>
  <si>
    <t xml:space="preserve">GBP</t>
  </si>
  <si>
    <t xml:space="preserve">Budget version / date</t>
  </si>
  <si>
    <t xml:space="preserve">v1 — dd/mm/yyyy</t>
  </si>
  <si>
    <t xml:space="preserve">Acct</t>
  </si>
  <si>
    <t xml:space="preserve">Category</t>
  </si>
  <si>
    <t xml:space="preserve">Budget</t>
  </si>
  <si>
    <t xml:space="preserve">Actual</t>
  </si>
  <si>
    <t xml:space="preserve">Variance</t>
  </si>
  <si>
    <t xml:space="preserve">% of total</t>
  </si>
  <si>
    <t xml:space="preserve">ABOVE THE LINE</t>
  </si>
  <si>
    <t xml:space="preserve">1000</t>
  </si>
  <si>
    <t xml:space="preserve">Story, Rights &amp; Development</t>
  </si>
  <si>
    <t xml:space="preserve">1100</t>
  </si>
  <si>
    <t xml:space="preserve">Producers</t>
  </si>
  <si>
    <t xml:space="preserve">1200</t>
  </si>
  <si>
    <t xml:space="preserve">1300</t>
  </si>
  <si>
    <t xml:space="preserve">Principal Cast</t>
  </si>
  <si>
    <t xml:space="preserve">BELOW THE LINE — PRODUCTION</t>
  </si>
  <si>
    <t xml:space="preserve">2000</t>
  </si>
  <si>
    <t xml:space="preserve">Production Staff</t>
  </si>
  <si>
    <t xml:space="preserve">2100</t>
  </si>
  <si>
    <t xml:space="preserve">Supporting Cast, Extras &amp; Stunts</t>
  </si>
  <si>
    <t xml:space="preserve">2200</t>
  </si>
  <si>
    <t xml:space="preserve">Camera</t>
  </si>
  <si>
    <t xml:space="preserve">2300</t>
  </si>
  <si>
    <t xml:space="preserve">Lighting &amp; Electrical</t>
  </si>
  <si>
    <t xml:space="preserve">2400</t>
  </si>
  <si>
    <t xml:space="preserve">Grip</t>
  </si>
  <si>
    <t xml:space="preserve">2500</t>
  </si>
  <si>
    <t xml:space="preserve">Sound</t>
  </si>
  <si>
    <t xml:space="preserve">2600</t>
  </si>
  <si>
    <t xml:space="preserve">Art Department &amp; Set Construction</t>
  </si>
  <si>
    <t xml:space="preserve">2700</t>
  </si>
  <si>
    <t xml:space="preserve">Props, Wardrobe, Hair &amp; Make-up</t>
  </si>
  <si>
    <t xml:space="preserve">2800</t>
  </si>
  <si>
    <t xml:space="preserve">Locations &amp; Permits</t>
  </si>
  <si>
    <t xml:space="preserve">2900</t>
  </si>
  <si>
    <t xml:space="preserve">Transport, Travel &amp; Accommodation</t>
  </si>
  <si>
    <t xml:space="preserve">3000</t>
  </si>
  <si>
    <t xml:space="preserve">Catering &amp; Craft Services</t>
  </si>
  <si>
    <t xml:space="preserve">3100</t>
  </si>
  <si>
    <t xml:space="preserve">Production Equipment Hire</t>
  </si>
  <si>
    <t xml:space="preserve">3200</t>
  </si>
  <si>
    <t xml:space="preserve">Special Effects &amp; Stunts</t>
  </si>
  <si>
    <t xml:space="preserve">BELOW THE LINE — POST-PRODUCTION</t>
  </si>
  <si>
    <t xml:space="preserve">4000</t>
  </si>
  <si>
    <t xml:space="preserve">Editing</t>
  </si>
  <si>
    <t xml:space="preserve">4100</t>
  </si>
  <si>
    <t xml:space="preserve">Visual Effects &amp; Titles</t>
  </si>
  <si>
    <t xml:space="preserve">4200</t>
  </si>
  <si>
    <t xml:space="preserve">Music (composer, licensing, recording)</t>
  </si>
  <si>
    <t xml:space="preserve">4300</t>
  </si>
  <si>
    <t xml:space="preserve">Sound Post &amp; Mix</t>
  </si>
  <si>
    <t xml:space="preserve">4400</t>
  </si>
  <si>
    <t xml:space="preserve">Colour, Conform &amp; Deliverables</t>
  </si>
  <si>
    <t xml:space="preserve">OTHER</t>
  </si>
  <si>
    <t xml:space="preserve">5000</t>
  </si>
  <si>
    <t xml:space="preserve">Insurance</t>
  </si>
  <si>
    <t xml:space="preserve">5100</t>
  </si>
  <si>
    <t xml:space="preserve">Legal, Accounting &amp; Company</t>
  </si>
  <si>
    <t xml:space="preserve">5200</t>
  </si>
  <si>
    <t xml:space="preserve">Marketing, Festivals &amp; Publicity</t>
  </si>
  <si>
    <t xml:space="preserve">5300</t>
  </si>
  <si>
    <t xml:space="preserve">Office &amp; General Expenses</t>
  </si>
  <si>
    <t xml:space="preserve">SUBTOTAL (direct costs)</t>
  </si>
  <si>
    <t xml:space="preserve">Contingency %</t>
  </si>
  <si>
    <t xml:space="preserve">Contingency</t>
  </si>
  <si>
    <t xml:space="preserve">Production fee / overhead %</t>
  </si>
  <si>
    <t xml:space="preserve">Production fee / overhead</t>
  </si>
  <si>
    <t xml:space="preserve">GRAND TOTAL</t>
  </si>
  <si>
    <t xml:space="preserve">How to use: enter every line item on the Detail sheet (yellow cells). The Top Sheet totals each account code automatically.</t>
  </si>
  <si>
    <t xml:space="preserve">Blue text = inputs you change. Black = formulas — do not overwrite.</t>
  </si>
  <si>
    <t xml:space="preserve">Contingency: 10% is standard for independent features; financiers usually expect 5–15%.</t>
  </si>
  <si>
    <t xml:space="preserve">Fringes/on-costs (employer NI, pension, holiday pay): use the Fringe % column on the Detail sheet for crew and cast lines.</t>
  </si>
  <si>
    <t xml:space="preserve">Source: account structure follows the common UK/US film budget layout (above/below the line). Figures entered are your own.</t>
  </si>
  <si>
    <t xml:space="preserve">Line item / description</t>
  </si>
  <si>
    <t xml:space="preserve">Units</t>
  </si>
  <si>
    <t xml:space="preserve">Qty</t>
  </si>
  <si>
    <t xml:space="preserve">Rate (£)</t>
  </si>
  <si>
    <t xml:space="preserve">Fringe %</t>
  </si>
  <si>
    <t xml:space="preserve">Budget (£)</t>
  </si>
  <si>
    <t xml:space="preserve">Actual (£)</t>
  </si>
  <si>
    <t xml:space="preserve">Variance (£)</t>
  </si>
  <si>
    <t xml:space="preserve">Notes</t>
  </si>
  <si>
    <t xml:space="preserve">Screenplay option / purchase</t>
  </si>
  <si>
    <t xml:space="preserve">Allow</t>
  </si>
  <si>
    <t xml:space="preserve">Script editor</t>
  </si>
  <si>
    <t xml:space="preserve">Weeks</t>
  </si>
  <si>
    <t xml:space="preserve">Producer fee</t>
  </si>
  <si>
    <t xml:space="preserve">Flat</t>
  </si>
  <si>
    <t xml:space="preserve">Director fee</t>
  </si>
  <si>
    <t xml:space="preserve">Lead actor (Equity/PACT rate)</t>
  </si>
  <si>
    <t xml:space="preserve">Days</t>
  </si>
  <si>
    <t xml:space="preserve">Supporting lead</t>
  </si>
  <si>
    <t xml:space="preserve">Line producer</t>
  </si>
  <si>
    <t xml:space="preserve">1st assistant director</t>
  </si>
  <si>
    <t xml:space="preserve">Production coordinator</t>
  </si>
  <si>
    <t xml:space="preserve">Background artists</t>
  </si>
  <si>
    <t xml:space="preserve">Man-days</t>
  </si>
  <si>
    <t xml:space="preserve">Director of photography</t>
  </si>
  <si>
    <t xml:space="preserve">Camera package hire (RFPI Gear Hire)</t>
  </si>
  <si>
    <t xml:space="preserve">Gaffer + lighting package</t>
  </si>
  <si>
    <t xml:space="preserve">Sound recordist incl. kit</t>
  </si>
  <si>
    <t xml:space="preserve">Production designer</t>
  </si>
  <si>
    <t xml:space="preserve">Location fees</t>
  </si>
  <si>
    <t xml:space="preserve">Council / film office permits</t>
  </si>
  <si>
    <t xml:space="preserve">Unit vehicles &amp; fuel</t>
  </si>
  <si>
    <t xml:space="preserve">Catering</t>
  </si>
  <si>
    <t xml:space="preserve">Editor</t>
  </si>
  <si>
    <t xml:space="preserve">Composer + sync/master licences</t>
  </si>
  <si>
    <t xml:space="preserve">Dialogue edit, foley, final mix</t>
  </si>
  <si>
    <t xml:space="preserve">Grade, conform, DCP &amp; deliverables</t>
  </si>
  <si>
    <t xml:space="preserve">Production insurance (PL/EL/equipment/negative)</t>
  </si>
  <si>
    <t xml:space="preserve">Legal (chain of title, contracts) &amp; accounts</t>
  </si>
  <si>
    <t xml:space="preserve">Festival fees, poster, trailer, EPK</t>
  </si>
  <si>
    <t xml:space="preserve">TOTAL</t>
  </si>
  <si>
    <t xml:space="preserve">Example rows are illustrative UK indie-feature figures supplied as placeholders — replace with your own quotes. Acct column has a drop-down of account codes. © Rajesh Rajilal</t>
  </si>
  <si>
    <t xml:space="preserve">CASH-FLOW SCHEDULE (by month)</t>
  </si>
  <si>
    <t xml:space="preserve">Enter the % of each phase spent per month (blue). Amounts pull from the Top Sheet.</t>
  </si>
  <si>
    <t xml:space="preserve">Phase</t>
  </si>
  <si>
    <t xml:space="preserve">Total (£)</t>
  </si>
  <si>
    <t xml:space="preserve">M1</t>
  </si>
  <si>
    <t xml:space="preserve">M2</t>
  </si>
  <si>
    <t xml:space="preserve">M3</t>
  </si>
  <si>
    <t xml:space="preserve">M4</t>
  </si>
  <si>
    <t xml:space="preserve">M5</t>
  </si>
  <si>
    <t xml:space="preserve">M6</t>
  </si>
  <si>
    <t xml:space="preserve">M7</t>
  </si>
  <si>
    <t xml:space="preserve">M8</t>
  </si>
  <si>
    <t xml:space="preserve">M9</t>
  </si>
  <si>
    <t xml:space="preserve">M10</t>
  </si>
  <si>
    <t xml:space="preserve">M11</t>
  </si>
  <si>
    <t xml:space="preserve">M12</t>
  </si>
  <si>
    <t xml:space="preserve">Check</t>
  </si>
  <si>
    <t xml:space="preserve">Development / Pre-production</t>
  </si>
  <si>
    <t xml:space="preserve">Production</t>
  </si>
  <si>
    <t xml:space="preserve">Post-production</t>
  </si>
  <si>
    <t xml:space="preserve">Other / overheads</t>
  </si>
  <si>
    <t xml:space="preserve">Monthly spend (£)</t>
  </si>
  <si>
    <t xml:space="preserve">Cumulative (£)</t>
  </si>
  <si>
    <t xml:space="preserve">Check column should read 100% for each phase. © Rajesh Rajilal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</si>
</sst>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\£#,##0;&quot;(£&quot;#,##0\);\-"/>
    <numFmt numFmtId="166" formatCode="0.0%"/>
    <numFmt numFmtId="167" formatCode="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0B1A33"/>
      <name val="Arial"/>
      <family val="0"/>
      <charset val="1"/>
    </font>
    <font>
      <i val="true"/>
      <sz val="9"/>
      <color rgb="FF6B7A90"/>
      <name val="Arial"/>
      <family val="0"/>
      <charset val="1"/>
    </font>
    <font>
      <b val="true"/>
      <sz val="11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1"/>
      <color rgb="FF0B1A33"/>
      <name val="Arial"/>
      <family val="0"/>
      <charset val="1"/>
    </font>
    <font>
      <sz val="11"/>
      <name val="Arial"/>
      <family val="0"/>
      <charset val="1"/>
    </font>
    <font>
      <i val="true"/>
      <sz val="9"/>
      <color rgb="FF4A5568"/>
      <name val="Arial"/>
      <family val="0"/>
      <charset val="1"/>
    </font>
    <font>
      <b val="true"/>
      <sz val="14"/>
      <color rgb="FF0B1A33"/>
      <name val="Arial"/>
      <family val="0"/>
      <charset val="1"/>
    </font>
    <font>
      <i val="true"/>
      <sz val="9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6CC"/>
        <bgColor rgb="FFFFFFFF"/>
      </patternFill>
    </fill>
    <fill>
      <patternFill patternType="solid">
        <fgColor rgb="FF0B1A33"/>
        <bgColor rgb="FF003300"/>
      </patternFill>
    </fill>
    <fill>
      <patternFill patternType="solid">
        <fgColor rgb="FF00B8D9"/>
        <bgColor rgb="FF33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C9D3E0"/>
      </left>
      <right style="thin">
        <color rgb="FFC9D3E0"/>
      </right>
      <top style="thin">
        <color rgb="FFC9D3E0"/>
      </top>
      <bottom style="thin">
        <color rgb="FFC9D3E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6B7A90"/>
      <rgbColor rgb="FF9999FF"/>
      <rgbColor rgb="FF993366"/>
      <rgbColor rgb="FFFFF6CC"/>
      <rgbColor rgb="FFCCFFFF"/>
      <rgbColor rgb="FF660066"/>
      <rgbColor rgb="FFFF8080"/>
      <rgbColor rgb="FF0066CC"/>
      <rgbColor rgb="FFC9D3E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8D9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A5568"/>
      <rgbColor rgb="FF969696"/>
      <rgbColor rgb="FF0B1A33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5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44"/>
    <col collapsed="false" customWidth="true" hidden="false" outlineLevel="0" max="6" min="3" style="0" width="18"/>
  </cols>
  <sheetData>
    <row r="1" customFormat="false" ht="19.7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B4" s="3" t="s">
        <v>2</v>
      </c>
      <c r="C4" s="4"/>
    </row>
    <row r="5" customFormat="false" ht="15" hidden="false" customHeight="false" outlineLevel="0" collapsed="false">
      <c r="B5" s="3" t="s">
        <v>3</v>
      </c>
      <c r="C5" s="4" t="s">
        <v>4</v>
      </c>
    </row>
    <row r="6" customFormat="false" ht="15" hidden="false" customHeight="false" outlineLevel="0" collapsed="false">
      <c r="B6" s="3" t="s">
        <v>5</v>
      </c>
      <c r="C6" s="4" t="s">
        <v>6</v>
      </c>
    </row>
    <row r="7" customFormat="false" ht="15" hidden="false" customHeight="false" outlineLevel="0" collapsed="false">
      <c r="B7" s="3" t="s">
        <v>7</v>
      </c>
      <c r="C7" s="4"/>
    </row>
    <row r="8" customFormat="false" ht="15" hidden="false" customHeight="false" outlineLevel="0" collapsed="false">
      <c r="B8" s="3" t="s">
        <v>8</v>
      </c>
      <c r="C8" s="4" t="s">
        <v>9</v>
      </c>
    </row>
    <row r="9" customFormat="false" ht="15" hidden="false" customHeight="false" outlineLevel="0" collapsed="false">
      <c r="B9" s="3" t="s">
        <v>10</v>
      </c>
      <c r="C9" s="4" t="n">
        <v>20</v>
      </c>
    </row>
    <row r="10" customFormat="false" ht="15" hidden="false" customHeight="false" outlineLevel="0" collapsed="false">
      <c r="B10" s="3" t="s">
        <v>11</v>
      </c>
      <c r="C10" s="4" t="n">
        <v>6</v>
      </c>
    </row>
    <row r="11" customFormat="false" ht="15" hidden="false" customHeight="false" outlineLevel="0" collapsed="false">
      <c r="B11" s="3" t="s">
        <v>12</v>
      </c>
      <c r="C11" s="4" t="n">
        <v>12</v>
      </c>
    </row>
    <row r="12" customFormat="false" ht="15" hidden="false" customHeight="false" outlineLevel="0" collapsed="false">
      <c r="B12" s="3" t="s">
        <v>13</v>
      </c>
      <c r="C12" s="4" t="s">
        <v>14</v>
      </c>
    </row>
    <row r="13" customFormat="false" ht="15" hidden="false" customHeight="false" outlineLevel="0" collapsed="false">
      <c r="B13" s="3" t="s">
        <v>15</v>
      </c>
      <c r="C13" s="4" t="s">
        <v>16</v>
      </c>
    </row>
    <row r="15" customFormat="false" ht="15" hidden="false" customHeight="false" outlineLevel="0" collapsed="false">
      <c r="A15" s="5" t="s">
        <v>17</v>
      </c>
      <c r="B15" s="5" t="s">
        <v>18</v>
      </c>
      <c r="C15" s="5" t="s">
        <v>19</v>
      </c>
      <c r="D15" s="5" t="s">
        <v>20</v>
      </c>
      <c r="E15" s="5" t="s">
        <v>21</v>
      </c>
      <c r="F15" s="5" t="s">
        <v>22</v>
      </c>
    </row>
    <row r="16" customFormat="false" ht="52.2" hidden="false" customHeight="false" outlineLevel="0" collapsed="false">
      <c r="A16" s="6" t="s">
        <v>23</v>
      </c>
      <c r="B16" s="6"/>
      <c r="C16" s="6"/>
      <c r="D16" s="6"/>
      <c r="E16" s="6"/>
      <c r="F16" s="6"/>
    </row>
    <row r="17" customFormat="false" ht="15" hidden="false" customHeight="false" outlineLevel="0" collapsed="false">
      <c r="A17" s="7" t="s">
        <v>24</v>
      </c>
      <c r="B17" s="7" t="s">
        <v>25</v>
      </c>
      <c r="C17" s="8" t="n">
        <f aca="false">SUMIFS(Detail!$H:$H,Detail!$A:$A,A17)</f>
        <v>8200</v>
      </c>
      <c r="D17" s="8" t="n">
        <f aca="false">SUMIFS(Detail!$I:$I,Detail!$A:$A,A17)</f>
        <v>0</v>
      </c>
      <c r="E17" s="8" t="n">
        <f aca="false">C17-D17</f>
        <v>8200</v>
      </c>
      <c r="F17" s="9" t="n">
        <f aca="false">IF($C$51=0,0,C17/$C$51)</f>
        <v>0.0297951853523962</v>
      </c>
    </row>
    <row r="18" customFormat="false" ht="15" hidden="false" customHeight="false" outlineLevel="0" collapsed="false">
      <c r="A18" s="7" t="s">
        <v>26</v>
      </c>
      <c r="B18" s="7" t="s">
        <v>27</v>
      </c>
      <c r="C18" s="8" t="n">
        <f aca="false">SUMIFS(Detail!$H:$H,Detail!$A:$A,A18)</f>
        <v>15000</v>
      </c>
      <c r="D18" s="8" t="n">
        <f aca="false">SUMIFS(Detail!$I:$I,Detail!$A:$A,A18)</f>
        <v>0</v>
      </c>
      <c r="E18" s="8" t="n">
        <f aca="false">C18-D18</f>
        <v>15000</v>
      </c>
      <c r="F18" s="9" t="n">
        <f aca="false">IF($C$51=0,0,C18/$C$51)</f>
        <v>0.0545033878397491</v>
      </c>
    </row>
    <row r="19" customFormat="false" ht="15" hidden="false" customHeight="false" outlineLevel="0" collapsed="false">
      <c r="A19" s="7" t="s">
        <v>28</v>
      </c>
      <c r="B19" s="7" t="s">
        <v>7</v>
      </c>
      <c r="C19" s="8" t="n">
        <f aca="false">SUMIFS(Detail!$H:$H,Detail!$A:$A,A19)</f>
        <v>15000</v>
      </c>
      <c r="D19" s="8" t="n">
        <f aca="false">SUMIFS(Detail!$I:$I,Detail!$A:$A,A19)</f>
        <v>0</v>
      </c>
      <c r="E19" s="8" t="n">
        <f aca="false">C19-D19</f>
        <v>15000</v>
      </c>
      <c r="F19" s="9" t="n">
        <f aca="false">IF($C$51=0,0,C19/$C$51)</f>
        <v>0.0545033878397491</v>
      </c>
    </row>
    <row r="20" customFormat="false" ht="15" hidden="false" customHeight="false" outlineLevel="0" collapsed="false">
      <c r="A20" s="7" t="s">
        <v>29</v>
      </c>
      <c r="B20" s="7" t="s">
        <v>30</v>
      </c>
      <c r="C20" s="8" t="n">
        <f aca="false">SUMIFS(Detail!$H:$H,Detail!$A:$A,A20)</f>
        <v>20976</v>
      </c>
      <c r="D20" s="8" t="n">
        <f aca="false">SUMIFS(Detail!$I:$I,Detail!$A:$A,A20)</f>
        <v>0</v>
      </c>
      <c r="E20" s="8" t="n">
        <f aca="false">C20-D20</f>
        <v>20976</v>
      </c>
      <c r="F20" s="9" t="n">
        <f aca="false">IF($C$51=0,0,C20/$C$51)</f>
        <v>0.0762175375551052</v>
      </c>
    </row>
    <row r="21" customFormat="false" ht="102.95" hidden="false" customHeight="false" outlineLevel="0" collapsed="false">
      <c r="A21" s="6" t="s">
        <v>31</v>
      </c>
      <c r="B21" s="6"/>
      <c r="C21" s="6"/>
      <c r="D21" s="6"/>
      <c r="E21" s="6"/>
      <c r="F21" s="6"/>
    </row>
    <row r="22" customFormat="false" ht="15" hidden="false" customHeight="false" outlineLevel="0" collapsed="false">
      <c r="A22" s="7" t="s">
        <v>32</v>
      </c>
      <c r="B22" s="7" t="s">
        <v>33</v>
      </c>
      <c r="C22" s="8" t="n">
        <f aca="false">SUMIFS(Detail!$H:$H,Detail!$A:$A,A22)</f>
        <v>35055</v>
      </c>
      <c r="D22" s="8" t="n">
        <f aca="false">SUMIFS(Detail!$I:$I,Detail!$A:$A,A22)</f>
        <v>0</v>
      </c>
      <c r="E22" s="8" t="n">
        <f aca="false">C22-D22</f>
        <v>35055</v>
      </c>
      <c r="F22" s="9" t="n">
        <f aca="false">IF($C$51=0,0,C22/$C$51)</f>
        <v>0.127374417381494</v>
      </c>
    </row>
    <row r="23" customFormat="false" ht="15" hidden="false" customHeight="false" outlineLevel="0" collapsed="false">
      <c r="A23" s="7" t="s">
        <v>34</v>
      </c>
      <c r="B23" s="7" t="s">
        <v>35</v>
      </c>
      <c r="C23" s="8" t="n">
        <f aca="false">SUMIFS(Detail!$H:$H,Detail!$A:$A,A23)</f>
        <v>7200</v>
      </c>
      <c r="D23" s="8" t="n">
        <f aca="false">SUMIFS(Detail!$I:$I,Detail!$A:$A,A23)</f>
        <v>0</v>
      </c>
      <c r="E23" s="8" t="n">
        <f aca="false">C23-D23</f>
        <v>7200</v>
      </c>
      <c r="F23" s="9" t="n">
        <f aca="false">IF($C$51=0,0,C23/$C$51)</f>
        <v>0.0261616261630796</v>
      </c>
    </row>
    <row r="24" customFormat="false" ht="15" hidden="false" customHeight="false" outlineLevel="0" collapsed="false">
      <c r="A24" s="7" t="s">
        <v>36</v>
      </c>
      <c r="B24" s="7" t="s">
        <v>37</v>
      </c>
      <c r="C24" s="8" t="n">
        <f aca="false">SUMIFS(Detail!$H:$H,Detail!$A:$A,A24)</f>
        <v>22540</v>
      </c>
      <c r="D24" s="8" t="n">
        <f aca="false">SUMIFS(Detail!$I:$I,Detail!$A:$A,A24)</f>
        <v>0</v>
      </c>
      <c r="E24" s="8" t="n">
        <f aca="false">C24-D24</f>
        <v>22540</v>
      </c>
      <c r="F24" s="9" t="n">
        <f aca="false">IF($C$51=0,0,C24/$C$51)</f>
        <v>0.0819004241271964</v>
      </c>
    </row>
    <row r="25" customFormat="false" ht="15" hidden="false" customHeight="false" outlineLevel="0" collapsed="false">
      <c r="A25" s="7" t="s">
        <v>38</v>
      </c>
      <c r="B25" s="7" t="s">
        <v>39</v>
      </c>
      <c r="C25" s="8" t="n">
        <f aca="false">SUMIFS(Detail!$H:$H,Detail!$A:$A,A25)</f>
        <v>11200</v>
      </c>
      <c r="D25" s="8" t="n">
        <f aca="false">SUMIFS(Detail!$I:$I,Detail!$A:$A,A25)</f>
        <v>0</v>
      </c>
      <c r="E25" s="8" t="n">
        <f aca="false">C25-D25</f>
        <v>11200</v>
      </c>
      <c r="F25" s="9" t="n">
        <f aca="false">IF($C$51=0,0,C25/$C$51)</f>
        <v>0.040695862920346</v>
      </c>
    </row>
    <row r="26" customFormat="false" ht="15" hidden="false" customHeight="false" outlineLevel="0" collapsed="false">
      <c r="A26" s="7" t="s">
        <v>40</v>
      </c>
      <c r="B26" s="7" t="s">
        <v>41</v>
      </c>
      <c r="C26" s="8" t="n">
        <f aca="false">SUMIFS(Detail!$H:$H,Detail!$A:$A,A26)</f>
        <v>0</v>
      </c>
      <c r="D26" s="8" t="n">
        <f aca="false">SUMIFS(Detail!$I:$I,Detail!$A:$A,A26)</f>
        <v>0</v>
      </c>
      <c r="E26" s="8" t="n">
        <f aca="false">C26-D26</f>
        <v>0</v>
      </c>
      <c r="F26" s="9" t="n">
        <f aca="false">IF($C$51=0,0,C26/$C$51)</f>
        <v>0</v>
      </c>
    </row>
    <row r="27" customFormat="false" ht="15" hidden="false" customHeight="false" outlineLevel="0" collapsed="false">
      <c r="A27" s="7" t="s">
        <v>42</v>
      </c>
      <c r="B27" s="7" t="s">
        <v>43</v>
      </c>
      <c r="C27" s="8" t="n">
        <f aca="false">SUMIFS(Detail!$H:$H,Detail!$A:$A,A27)</f>
        <v>9000</v>
      </c>
      <c r="D27" s="8" t="n">
        <f aca="false">SUMIFS(Detail!$I:$I,Detail!$A:$A,A27)</f>
        <v>0</v>
      </c>
      <c r="E27" s="8" t="n">
        <f aca="false">C27-D27</f>
        <v>9000</v>
      </c>
      <c r="F27" s="9" t="n">
        <f aca="false">IF($C$51=0,0,C27/$C$51)</f>
        <v>0.0327020327038495</v>
      </c>
    </row>
    <row r="28" customFormat="false" ht="15" hidden="false" customHeight="false" outlineLevel="0" collapsed="false">
      <c r="A28" s="7" t="s">
        <v>44</v>
      </c>
      <c r="B28" s="7" t="s">
        <v>45</v>
      </c>
      <c r="C28" s="8" t="n">
        <f aca="false">SUMIFS(Detail!$H:$H,Detail!$A:$A,A28)</f>
        <v>10944</v>
      </c>
      <c r="D28" s="8" t="n">
        <f aca="false">SUMIFS(Detail!$I:$I,Detail!$A:$A,A28)</f>
        <v>0</v>
      </c>
      <c r="E28" s="8" t="n">
        <f aca="false">C28-D28</f>
        <v>10944</v>
      </c>
      <c r="F28" s="9" t="n">
        <f aca="false">IF($C$51=0,0,C28/$C$51)</f>
        <v>0.039765671767881</v>
      </c>
    </row>
    <row r="29" customFormat="false" ht="15" hidden="false" customHeight="false" outlineLevel="0" collapsed="false">
      <c r="A29" s="7" t="s">
        <v>46</v>
      </c>
      <c r="B29" s="7" t="s">
        <v>47</v>
      </c>
      <c r="C29" s="8" t="n">
        <f aca="false">SUMIFS(Detail!$H:$H,Detail!$A:$A,A29)</f>
        <v>0</v>
      </c>
      <c r="D29" s="8" t="n">
        <f aca="false">SUMIFS(Detail!$I:$I,Detail!$A:$A,A29)</f>
        <v>0</v>
      </c>
      <c r="E29" s="8" t="n">
        <f aca="false">C29-D29</f>
        <v>0</v>
      </c>
      <c r="F29" s="9" t="n">
        <f aca="false">IF($C$51=0,0,C29/$C$51)</f>
        <v>0</v>
      </c>
    </row>
    <row r="30" customFormat="false" ht="15" hidden="false" customHeight="false" outlineLevel="0" collapsed="false">
      <c r="A30" s="7" t="s">
        <v>48</v>
      </c>
      <c r="B30" s="7" t="s">
        <v>49</v>
      </c>
      <c r="C30" s="8" t="n">
        <f aca="false">SUMIFS(Detail!$H:$H,Detail!$A:$A,A30)</f>
        <v>13500</v>
      </c>
      <c r="D30" s="8" t="n">
        <f aca="false">SUMIFS(Detail!$I:$I,Detail!$A:$A,A30)</f>
        <v>0</v>
      </c>
      <c r="E30" s="8" t="n">
        <f aca="false">C30-D30</f>
        <v>13500</v>
      </c>
      <c r="F30" s="9" t="n">
        <f aca="false">IF($C$51=0,0,C30/$C$51)</f>
        <v>0.0490530490557742</v>
      </c>
    </row>
    <row r="31" customFormat="false" ht="15" hidden="false" customHeight="false" outlineLevel="0" collapsed="false">
      <c r="A31" s="7" t="s">
        <v>50</v>
      </c>
      <c r="B31" s="7" t="s">
        <v>51</v>
      </c>
      <c r="C31" s="8" t="n">
        <f aca="false">SUMIFS(Detail!$H:$H,Detail!$A:$A,A31)</f>
        <v>4800</v>
      </c>
      <c r="D31" s="8" t="n">
        <f aca="false">SUMIFS(Detail!$I:$I,Detail!$A:$A,A31)</f>
        <v>0</v>
      </c>
      <c r="E31" s="8" t="n">
        <f aca="false">C31-D31</f>
        <v>4800</v>
      </c>
      <c r="F31" s="9" t="n">
        <f aca="false">IF($C$51=0,0,C31/$C$51)</f>
        <v>0.0174410841087197</v>
      </c>
    </row>
    <row r="32" customFormat="false" ht="15" hidden="false" customHeight="false" outlineLevel="0" collapsed="false">
      <c r="A32" s="7" t="s">
        <v>52</v>
      </c>
      <c r="B32" s="7" t="s">
        <v>53</v>
      </c>
      <c r="C32" s="8" t="n">
        <f aca="false">SUMIFS(Detail!$H:$H,Detail!$A:$A,A32)</f>
        <v>10800</v>
      </c>
      <c r="D32" s="8" t="n">
        <f aca="false">SUMIFS(Detail!$I:$I,Detail!$A:$A,A32)</f>
        <v>0</v>
      </c>
      <c r="E32" s="8" t="n">
        <f aca="false">C32-D32</f>
        <v>10800</v>
      </c>
      <c r="F32" s="9" t="n">
        <f aca="false">IF($C$51=0,0,C32/$C$51)</f>
        <v>0.0392424392446194</v>
      </c>
    </row>
    <row r="33" customFormat="false" ht="15" hidden="false" customHeight="false" outlineLevel="0" collapsed="false">
      <c r="A33" s="7" t="s">
        <v>54</v>
      </c>
      <c r="B33" s="7" t="s">
        <v>55</v>
      </c>
      <c r="C33" s="8" t="n">
        <f aca="false">SUMIFS(Detail!$H:$H,Detail!$A:$A,A33)</f>
        <v>0</v>
      </c>
      <c r="D33" s="8" t="n">
        <f aca="false">SUMIFS(Detail!$I:$I,Detail!$A:$A,A33)</f>
        <v>0</v>
      </c>
      <c r="E33" s="8" t="n">
        <f aca="false">C33-D33</f>
        <v>0</v>
      </c>
      <c r="F33" s="9" t="n">
        <f aca="false">IF($C$51=0,0,C33/$C$51)</f>
        <v>0</v>
      </c>
    </row>
    <row r="34" customFormat="false" ht="15" hidden="false" customHeight="false" outlineLevel="0" collapsed="false">
      <c r="A34" s="7" t="s">
        <v>56</v>
      </c>
      <c r="B34" s="7" t="s">
        <v>57</v>
      </c>
      <c r="C34" s="8" t="n">
        <f aca="false">SUMIFS(Detail!$H:$H,Detail!$A:$A,A34)</f>
        <v>0</v>
      </c>
      <c r="D34" s="8" t="n">
        <f aca="false">SUMIFS(Detail!$I:$I,Detail!$A:$A,A34)</f>
        <v>0</v>
      </c>
      <c r="E34" s="8" t="n">
        <f aca="false">C34-D34</f>
        <v>0</v>
      </c>
      <c r="F34" s="9" t="n">
        <f aca="false">IF($C$51=0,0,C34/$C$51)</f>
        <v>0</v>
      </c>
    </row>
    <row r="35" customFormat="false" ht="128.35" hidden="false" customHeight="false" outlineLevel="0" collapsed="false">
      <c r="A35" s="6" t="s">
        <v>58</v>
      </c>
      <c r="B35" s="6"/>
      <c r="C35" s="6"/>
      <c r="D35" s="6"/>
      <c r="E35" s="6"/>
      <c r="F35" s="6"/>
    </row>
    <row r="36" customFormat="false" ht="15" hidden="false" customHeight="false" outlineLevel="0" collapsed="false">
      <c r="A36" s="7" t="s">
        <v>59</v>
      </c>
      <c r="B36" s="7" t="s">
        <v>60</v>
      </c>
      <c r="C36" s="8" t="n">
        <f aca="false">SUMIFS(Detail!$H:$H,Detail!$A:$A,A36)</f>
        <v>17100</v>
      </c>
      <c r="D36" s="8" t="n">
        <f aca="false">SUMIFS(Detail!$I:$I,Detail!$A:$A,A36)</f>
        <v>0</v>
      </c>
      <c r="E36" s="8" t="n">
        <f aca="false">C36-D36</f>
        <v>17100</v>
      </c>
      <c r="F36" s="9" t="n">
        <f aca="false">IF($C$51=0,0,C36/$C$51)</f>
        <v>0.062133862137314</v>
      </c>
    </row>
    <row r="37" customFormat="false" ht="15" hidden="false" customHeight="false" outlineLevel="0" collapsed="false">
      <c r="A37" s="7" t="s">
        <v>61</v>
      </c>
      <c r="B37" s="7" t="s">
        <v>62</v>
      </c>
      <c r="C37" s="8" t="n">
        <f aca="false">SUMIFS(Detail!$H:$H,Detail!$A:$A,A37)</f>
        <v>0</v>
      </c>
      <c r="D37" s="8" t="n">
        <f aca="false">SUMIFS(Detail!$I:$I,Detail!$A:$A,A37)</f>
        <v>0</v>
      </c>
      <c r="E37" s="8" t="n">
        <f aca="false">C37-D37</f>
        <v>0</v>
      </c>
      <c r="F37" s="9" t="n">
        <f aca="false">IF($C$51=0,0,C37/$C$51)</f>
        <v>0</v>
      </c>
    </row>
    <row r="38" customFormat="false" ht="15" hidden="false" customHeight="false" outlineLevel="0" collapsed="false">
      <c r="A38" s="7" t="s">
        <v>63</v>
      </c>
      <c r="B38" s="7" t="s">
        <v>64</v>
      </c>
      <c r="C38" s="8" t="n">
        <f aca="false">SUMIFS(Detail!$H:$H,Detail!$A:$A,A38)</f>
        <v>8000</v>
      </c>
      <c r="D38" s="8" t="n">
        <f aca="false">SUMIFS(Detail!$I:$I,Detail!$A:$A,A38)</f>
        <v>0</v>
      </c>
      <c r="E38" s="8" t="n">
        <f aca="false">C38-D38</f>
        <v>8000</v>
      </c>
      <c r="F38" s="9" t="n">
        <f aca="false">IF($C$51=0,0,C38/$C$51)</f>
        <v>0.0290684735145329</v>
      </c>
    </row>
    <row r="39" customFormat="false" ht="15" hidden="false" customHeight="false" outlineLevel="0" collapsed="false">
      <c r="A39" s="7" t="s">
        <v>65</v>
      </c>
      <c r="B39" s="7" t="s">
        <v>66</v>
      </c>
      <c r="C39" s="8" t="n">
        <f aca="false">SUMIFS(Detail!$H:$H,Detail!$A:$A,A39)</f>
        <v>9000</v>
      </c>
      <c r="D39" s="8" t="n">
        <f aca="false">SUMIFS(Detail!$I:$I,Detail!$A:$A,A39)</f>
        <v>0</v>
      </c>
      <c r="E39" s="8" t="n">
        <f aca="false">C39-D39</f>
        <v>9000</v>
      </c>
      <c r="F39" s="9" t="n">
        <f aca="false">IF($C$51=0,0,C39/$C$51)</f>
        <v>0.0327020327038495</v>
      </c>
    </row>
    <row r="40" customFormat="false" ht="15" hidden="false" customHeight="false" outlineLevel="0" collapsed="false">
      <c r="A40" s="7" t="s">
        <v>67</v>
      </c>
      <c r="B40" s="7" t="s">
        <v>68</v>
      </c>
      <c r="C40" s="8" t="n">
        <f aca="false">SUMIFS(Detail!$H:$H,Detail!$A:$A,A40)</f>
        <v>7000</v>
      </c>
      <c r="D40" s="8" t="n">
        <f aca="false">SUMIFS(Detail!$I:$I,Detail!$A:$A,A40)</f>
        <v>0</v>
      </c>
      <c r="E40" s="8" t="n">
        <f aca="false">C40-D40</f>
        <v>7000</v>
      </c>
      <c r="F40" s="9" t="n">
        <f aca="false">IF($C$51=0,0,C40/$C$51)</f>
        <v>0.0254349143252163</v>
      </c>
    </row>
    <row r="41" customFormat="false" ht="26.85" hidden="false" customHeight="false" outlineLevel="0" collapsed="false">
      <c r="A41" s="6" t="s">
        <v>69</v>
      </c>
      <c r="B41" s="6"/>
      <c r="C41" s="6"/>
      <c r="D41" s="6"/>
      <c r="E41" s="6"/>
      <c r="F41" s="6"/>
    </row>
    <row r="42" customFormat="false" ht="15" hidden="false" customHeight="false" outlineLevel="0" collapsed="false">
      <c r="A42" s="7" t="s">
        <v>70</v>
      </c>
      <c r="B42" s="7" t="s">
        <v>71</v>
      </c>
      <c r="C42" s="8" t="n">
        <f aca="false">SUMIFS(Detail!$H:$H,Detail!$A:$A,A42)</f>
        <v>4500</v>
      </c>
      <c r="D42" s="8" t="n">
        <f aca="false">SUMIFS(Detail!$I:$I,Detail!$A:$A,A42)</f>
        <v>0</v>
      </c>
      <c r="E42" s="8" t="n">
        <f aca="false">C42-D42</f>
        <v>4500</v>
      </c>
      <c r="F42" s="9" t="n">
        <f aca="false">IF($C$51=0,0,C42/$C$51)</f>
        <v>0.0163510163519247</v>
      </c>
    </row>
    <row r="43" customFormat="false" ht="15" hidden="false" customHeight="false" outlineLevel="0" collapsed="false">
      <c r="A43" s="7" t="s">
        <v>72</v>
      </c>
      <c r="B43" s="7" t="s">
        <v>73</v>
      </c>
      <c r="C43" s="8" t="n">
        <f aca="false">SUMIFS(Detail!$H:$H,Detail!$A:$A,A43)</f>
        <v>6000</v>
      </c>
      <c r="D43" s="8" t="n">
        <f aca="false">SUMIFS(Detail!$I:$I,Detail!$A:$A,A43)</f>
        <v>0</v>
      </c>
      <c r="E43" s="8" t="n">
        <f aca="false">C43-D43</f>
        <v>6000</v>
      </c>
      <c r="F43" s="9" t="n">
        <f aca="false">IF($C$51=0,0,C43/$C$51)</f>
        <v>0.0218013551358997</v>
      </c>
    </row>
    <row r="44" customFormat="false" ht="15" hidden="false" customHeight="false" outlineLevel="0" collapsed="false">
      <c r="A44" s="7" t="s">
        <v>74</v>
      </c>
      <c r="B44" s="7" t="s">
        <v>75</v>
      </c>
      <c r="C44" s="8" t="n">
        <f aca="false">SUMIFS(Detail!$H:$H,Detail!$A:$A,A44)</f>
        <v>3500</v>
      </c>
      <c r="D44" s="8" t="n">
        <f aca="false">SUMIFS(Detail!$I:$I,Detail!$A:$A,A44)</f>
        <v>0</v>
      </c>
      <c r="E44" s="8" t="n">
        <f aca="false">C44-D44</f>
        <v>3500</v>
      </c>
      <c r="F44" s="9" t="n">
        <f aca="false">IF($C$51=0,0,C44/$C$51)</f>
        <v>0.0127174571626081</v>
      </c>
    </row>
    <row r="45" customFormat="false" ht="15" hidden="false" customHeight="false" outlineLevel="0" collapsed="false">
      <c r="A45" s="7" t="s">
        <v>76</v>
      </c>
      <c r="B45" s="7" t="s">
        <v>77</v>
      </c>
      <c r="C45" s="8" t="n">
        <f aca="false">SUMIFS(Detail!$H:$H,Detail!$A:$A,A45)</f>
        <v>0</v>
      </c>
      <c r="D45" s="8" t="n">
        <f aca="false">SUMIFS(Detail!$I:$I,Detail!$A:$A,A45)</f>
        <v>0</v>
      </c>
      <c r="E45" s="8" t="n">
        <f aca="false">C45-D45</f>
        <v>0</v>
      </c>
      <c r="F45" s="9" t="n">
        <f aca="false">IF($C$51=0,0,C45/$C$51)</f>
        <v>0</v>
      </c>
    </row>
    <row r="46" customFormat="false" ht="15" hidden="false" customHeight="false" outlineLevel="0" collapsed="false">
      <c r="A46" s="10"/>
      <c r="B46" s="11" t="s">
        <v>78</v>
      </c>
      <c r="C46" s="12" t="n">
        <f aca="false">SUM(C17:C45)</f>
        <v>239315</v>
      </c>
      <c r="D46" s="12" t="n">
        <f aca="false">SUM(D17:D45)</f>
        <v>0</v>
      </c>
      <c r="E46" s="12" t="n">
        <f aca="false">C46-D46</f>
        <v>239315</v>
      </c>
      <c r="F46" s="10"/>
    </row>
    <row r="47" customFormat="false" ht="15" hidden="false" customHeight="false" outlineLevel="0" collapsed="false">
      <c r="B47" s="3" t="s">
        <v>79</v>
      </c>
      <c r="C47" s="13" t="n">
        <v>0.1</v>
      </c>
    </row>
    <row r="48" customFormat="false" ht="15" hidden="false" customHeight="false" outlineLevel="0" collapsed="false">
      <c r="A48" s="10"/>
      <c r="B48" s="11" t="s">
        <v>80</v>
      </c>
      <c r="C48" s="12" t="n">
        <f aca="false">C46*C47</f>
        <v>23931.5</v>
      </c>
      <c r="D48" s="12" t="n">
        <v>0</v>
      </c>
      <c r="E48" s="12" t="n">
        <f aca="false">C48-D48</f>
        <v>23931.5</v>
      </c>
      <c r="F48" s="10"/>
    </row>
    <row r="49" customFormat="false" ht="15" hidden="false" customHeight="false" outlineLevel="0" collapsed="false">
      <c r="B49" s="3" t="s">
        <v>81</v>
      </c>
      <c r="C49" s="13" t="n">
        <v>0.05</v>
      </c>
    </row>
    <row r="50" customFormat="false" ht="15" hidden="false" customHeight="false" outlineLevel="0" collapsed="false">
      <c r="A50" s="10"/>
      <c r="B50" s="11" t="s">
        <v>82</v>
      </c>
      <c r="C50" s="12" t="n">
        <f aca="false">C46*C49</f>
        <v>11965.75</v>
      </c>
      <c r="D50" s="12" t="n">
        <v>0</v>
      </c>
      <c r="E50" s="12" t="n">
        <f aca="false">C50-D50</f>
        <v>11965.75</v>
      </c>
      <c r="F50" s="10"/>
    </row>
    <row r="51" customFormat="false" ht="15" hidden="false" customHeight="false" outlineLevel="0" collapsed="false">
      <c r="A51" s="5"/>
      <c r="B51" s="5" t="s">
        <v>83</v>
      </c>
      <c r="C51" s="14" t="n">
        <f aca="false">C46+C48+C50</f>
        <v>275212.25</v>
      </c>
      <c r="D51" s="14" t="n">
        <f aca="false">D46+D48+D50</f>
        <v>0</v>
      </c>
      <c r="E51" s="14" t="n">
        <f aca="false">C51-D51</f>
        <v>275212.25</v>
      </c>
      <c r="F51" s="5"/>
    </row>
    <row r="53" customFormat="false" ht="15" hidden="false" customHeight="false" outlineLevel="0" collapsed="false">
      <c r="B53" s="15" t="s">
        <v>84</v>
      </c>
    </row>
    <row r="54" customFormat="false" ht="15" hidden="false" customHeight="false" outlineLevel="0" collapsed="false">
      <c r="B54" s="15" t="s">
        <v>85</v>
      </c>
    </row>
    <row r="55" customFormat="false" ht="15" hidden="false" customHeight="false" outlineLevel="0" collapsed="false">
      <c r="B55" s="15" t="s">
        <v>86</v>
      </c>
    </row>
    <row r="56" customFormat="false" ht="15" hidden="false" customHeight="false" outlineLevel="0" collapsed="false">
      <c r="B56" s="15" t="s">
        <v>87</v>
      </c>
    </row>
    <row r="57" customFormat="false" ht="15" hidden="false" customHeight="false" outlineLevel="0" collapsed="false">
      <c r="B57" s="15" t="s">
        <v>88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&amp;C© Rajesh Rajilal — RFPI Film Budget Template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9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30"/>
    <col collapsed="false" customWidth="true" hidden="false" outlineLevel="0" max="3" min="3" style="0" width="40"/>
    <col collapsed="false" customWidth="true" hidden="false" outlineLevel="0" max="4" min="4" style="0" width="10"/>
    <col collapsed="false" customWidth="true" hidden="false" outlineLevel="0" max="5" min="5" style="0" width="8"/>
    <col collapsed="false" customWidth="true" hidden="false" outlineLevel="0" max="6" min="6" style="0" width="12"/>
    <col collapsed="false" customWidth="true" hidden="false" outlineLevel="0" max="7" min="7" style="0" width="10"/>
    <col collapsed="false" customWidth="true" hidden="false" outlineLevel="0" max="10" min="8" style="0" width="14"/>
    <col collapsed="false" customWidth="true" hidden="false" outlineLevel="0" max="11" min="11" style="0" width="30"/>
  </cols>
  <sheetData>
    <row r="1" customFormat="false" ht="15" hidden="false" customHeight="false" outlineLevel="0" collapsed="false">
      <c r="A1" s="5" t="s">
        <v>17</v>
      </c>
      <c r="B1" s="5" t="s">
        <v>18</v>
      </c>
      <c r="C1" s="5" t="s">
        <v>89</v>
      </c>
      <c r="D1" s="5" t="s">
        <v>90</v>
      </c>
      <c r="E1" s="5" t="s">
        <v>91</v>
      </c>
      <c r="F1" s="5" t="s">
        <v>92</v>
      </c>
      <c r="G1" s="5" t="s">
        <v>93</v>
      </c>
      <c r="H1" s="5" t="s">
        <v>94</v>
      </c>
      <c r="I1" s="5" t="s">
        <v>95</v>
      </c>
      <c r="J1" s="5" t="s">
        <v>96</v>
      </c>
      <c r="K1" s="5" t="s">
        <v>97</v>
      </c>
    </row>
    <row r="2" customFormat="false" ht="15" hidden="false" customHeight="false" outlineLevel="0" collapsed="false">
      <c r="A2" s="7" t="s">
        <v>24</v>
      </c>
      <c r="B2" s="7" t="s">
        <v>25</v>
      </c>
      <c r="C2" s="4" t="s">
        <v>98</v>
      </c>
      <c r="D2" s="4" t="s">
        <v>99</v>
      </c>
      <c r="E2" s="4" t="n">
        <v>1</v>
      </c>
      <c r="F2" s="16" t="n">
        <v>5000</v>
      </c>
      <c r="G2" s="17" t="n">
        <v>0</v>
      </c>
      <c r="H2" s="8" t="n">
        <f aca="false">E2*F2*(1+G2)</f>
        <v>5000</v>
      </c>
      <c r="I2" s="16" t="n">
        <v>0</v>
      </c>
      <c r="J2" s="8" t="n">
        <f aca="false">H2-I2</f>
        <v>5000</v>
      </c>
      <c r="K2" s="10"/>
    </row>
    <row r="3" customFormat="false" ht="15" hidden="false" customHeight="false" outlineLevel="0" collapsed="false">
      <c r="A3" s="7" t="s">
        <v>24</v>
      </c>
      <c r="B3" s="7" t="s">
        <v>25</v>
      </c>
      <c r="C3" s="4" t="s">
        <v>100</v>
      </c>
      <c r="D3" s="4" t="s">
        <v>101</v>
      </c>
      <c r="E3" s="4" t="n">
        <v>4</v>
      </c>
      <c r="F3" s="16" t="n">
        <v>800</v>
      </c>
      <c r="G3" s="17" t="n">
        <v>0</v>
      </c>
      <c r="H3" s="8" t="n">
        <f aca="false">E3*F3*(1+G3)</f>
        <v>3200</v>
      </c>
      <c r="I3" s="16" t="n">
        <v>0</v>
      </c>
      <c r="J3" s="8" t="n">
        <f aca="false">H3-I3</f>
        <v>3200</v>
      </c>
      <c r="K3" s="10"/>
    </row>
    <row r="4" customFormat="false" ht="15" hidden="false" customHeight="false" outlineLevel="0" collapsed="false">
      <c r="A4" s="7" t="s">
        <v>26</v>
      </c>
      <c r="B4" s="7" t="s">
        <v>27</v>
      </c>
      <c r="C4" s="4" t="s">
        <v>102</v>
      </c>
      <c r="D4" s="4" t="s">
        <v>103</v>
      </c>
      <c r="E4" s="4" t="n">
        <v>1</v>
      </c>
      <c r="F4" s="16" t="n">
        <v>15000</v>
      </c>
      <c r="G4" s="17" t="n">
        <v>0</v>
      </c>
      <c r="H4" s="8" t="n">
        <f aca="false">E4*F4*(1+G4)</f>
        <v>15000</v>
      </c>
      <c r="I4" s="16" t="n">
        <v>0</v>
      </c>
      <c r="J4" s="8" t="n">
        <f aca="false">H4-I4</f>
        <v>15000</v>
      </c>
      <c r="K4" s="10"/>
    </row>
    <row r="5" customFormat="false" ht="15" hidden="false" customHeight="false" outlineLevel="0" collapsed="false">
      <c r="A5" s="7" t="s">
        <v>28</v>
      </c>
      <c r="B5" s="7" t="s">
        <v>7</v>
      </c>
      <c r="C5" s="4" t="s">
        <v>104</v>
      </c>
      <c r="D5" s="4" t="s">
        <v>103</v>
      </c>
      <c r="E5" s="4" t="n">
        <v>1</v>
      </c>
      <c r="F5" s="16" t="n">
        <v>15000</v>
      </c>
      <c r="G5" s="17" t="n">
        <v>0</v>
      </c>
      <c r="H5" s="8" t="n">
        <f aca="false">E5*F5*(1+G5)</f>
        <v>15000</v>
      </c>
      <c r="I5" s="16" t="n">
        <v>0</v>
      </c>
      <c r="J5" s="8" t="n">
        <f aca="false">H5-I5</f>
        <v>15000</v>
      </c>
      <c r="K5" s="10"/>
    </row>
    <row r="6" customFormat="false" ht="15" hidden="false" customHeight="false" outlineLevel="0" collapsed="false">
      <c r="A6" s="7" t="s">
        <v>29</v>
      </c>
      <c r="B6" s="7" t="s">
        <v>30</v>
      </c>
      <c r="C6" s="4" t="s">
        <v>105</v>
      </c>
      <c r="D6" s="4" t="s">
        <v>106</v>
      </c>
      <c r="E6" s="4" t="n">
        <v>20</v>
      </c>
      <c r="F6" s="16" t="n">
        <v>650</v>
      </c>
      <c r="G6" s="17" t="n">
        <v>0.14</v>
      </c>
      <c r="H6" s="8" t="n">
        <f aca="false">E6*F6*(1+G6)</f>
        <v>14820</v>
      </c>
      <c r="I6" s="16" t="n">
        <v>0</v>
      </c>
      <c r="J6" s="8" t="n">
        <f aca="false">H6-I6</f>
        <v>14820</v>
      </c>
      <c r="K6" s="10"/>
    </row>
    <row r="7" customFormat="false" ht="15" hidden="false" customHeight="false" outlineLevel="0" collapsed="false">
      <c r="A7" s="7" t="s">
        <v>29</v>
      </c>
      <c r="B7" s="7" t="s">
        <v>30</v>
      </c>
      <c r="C7" s="4" t="s">
        <v>107</v>
      </c>
      <c r="D7" s="4" t="s">
        <v>106</v>
      </c>
      <c r="E7" s="4" t="n">
        <v>12</v>
      </c>
      <c r="F7" s="16" t="n">
        <v>450</v>
      </c>
      <c r="G7" s="17" t="n">
        <v>0.14</v>
      </c>
      <c r="H7" s="8" t="n">
        <f aca="false">E7*F7*(1+G7)</f>
        <v>6156</v>
      </c>
      <c r="I7" s="16" t="n">
        <v>0</v>
      </c>
      <c r="J7" s="8" t="n">
        <f aca="false">H7-I7</f>
        <v>6156</v>
      </c>
      <c r="K7" s="10"/>
    </row>
    <row r="8" customFormat="false" ht="15" hidden="false" customHeight="false" outlineLevel="0" collapsed="false">
      <c r="A8" s="7" t="s">
        <v>32</v>
      </c>
      <c r="B8" s="7" t="s">
        <v>33</v>
      </c>
      <c r="C8" s="4" t="s">
        <v>108</v>
      </c>
      <c r="D8" s="4" t="s">
        <v>101</v>
      </c>
      <c r="E8" s="4" t="n">
        <v>10</v>
      </c>
      <c r="F8" s="16" t="n">
        <v>1400</v>
      </c>
      <c r="G8" s="17" t="n">
        <v>0.14</v>
      </c>
      <c r="H8" s="8" t="n">
        <f aca="false">E8*F8*(1+G8)</f>
        <v>15960</v>
      </c>
      <c r="I8" s="16" t="n">
        <v>0</v>
      </c>
      <c r="J8" s="8" t="n">
        <f aca="false">H8-I8</f>
        <v>15960</v>
      </c>
      <c r="K8" s="10"/>
    </row>
    <row r="9" customFormat="false" ht="15" hidden="false" customHeight="false" outlineLevel="0" collapsed="false">
      <c r="A9" s="7" t="s">
        <v>32</v>
      </c>
      <c r="B9" s="7" t="s">
        <v>33</v>
      </c>
      <c r="C9" s="4" t="s">
        <v>109</v>
      </c>
      <c r="D9" s="4" t="s">
        <v>101</v>
      </c>
      <c r="E9" s="4" t="n">
        <v>7</v>
      </c>
      <c r="F9" s="16" t="n">
        <v>1300</v>
      </c>
      <c r="G9" s="17" t="n">
        <v>0.14</v>
      </c>
      <c r="H9" s="8" t="n">
        <f aca="false">E9*F9*(1+G9)</f>
        <v>10374</v>
      </c>
      <c r="I9" s="16" t="n">
        <v>0</v>
      </c>
      <c r="J9" s="8" t="n">
        <f aca="false">H9-I9</f>
        <v>10374</v>
      </c>
      <c r="K9" s="10"/>
    </row>
    <row r="10" customFormat="false" ht="15" hidden="false" customHeight="false" outlineLevel="0" collapsed="false">
      <c r="A10" s="7" t="s">
        <v>32</v>
      </c>
      <c r="B10" s="7" t="s">
        <v>33</v>
      </c>
      <c r="C10" s="4" t="s">
        <v>110</v>
      </c>
      <c r="D10" s="4" t="s">
        <v>101</v>
      </c>
      <c r="E10" s="4" t="n">
        <v>9</v>
      </c>
      <c r="F10" s="16" t="n">
        <v>850</v>
      </c>
      <c r="G10" s="17" t="n">
        <v>0.14</v>
      </c>
      <c r="H10" s="8" t="n">
        <f aca="false">E10*F10*(1+G10)</f>
        <v>8721</v>
      </c>
      <c r="I10" s="16" t="n">
        <v>0</v>
      </c>
      <c r="J10" s="8" t="n">
        <f aca="false">H10-I10</f>
        <v>8721</v>
      </c>
      <c r="K10" s="10"/>
    </row>
    <row r="11" customFormat="false" ht="15" hidden="false" customHeight="false" outlineLevel="0" collapsed="false">
      <c r="A11" s="7" t="s">
        <v>34</v>
      </c>
      <c r="B11" s="7" t="s">
        <v>35</v>
      </c>
      <c r="C11" s="4" t="s">
        <v>111</v>
      </c>
      <c r="D11" s="4" t="s">
        <v>112</v>
      </c>
      <c r="E11" s="4" t="n">
        <v>60</v>
      </c>
      <c r="F11" s="16" t="n">
        <v>120</v>
      </c>
      <c r="G11" s="17" t="n">
        <v>0</v>
      </c>
      <c r="H11" s="8" t="n">
        <f aca="false">E11*F11*(1+G11)</f>
        <v>7200</v>
      </c>
      <c r="I11" s="16" t="n">
        <v>0</v>
      </c>
      <c r="J11" s="8" t="n">
        <f aca="false">H11-I11</f>
        <v>7200</v>
      </c>
      <c r="K11" s="10"/>
    </row>
    <row r="12" customFormat="false" ht="15" hidden="false" customHeight="false" outlineLevel="0" collapsed="false">
      <c r="A12" s="7" t="s">
        <v>36</v>
      </c>
      <c r="B12" s="7" t="s">
        <v>37</v>
      </c>
      <c r="C12" s="4" t="s">
        <v>113</v>
      </c>
      <c r="D12" s="4" t="s">
        <v>101</v>
      </c>
      <c r="E12" s="4" t="n">
        <v>5</v>
      </c>
      <c r="F12" s="16" t="n">
        <v>2200</v>
      </c>
      <c r="G12" s="17" t="n">
        <v>0.14</v>
      </c>
      <c r="H12" s="8" t="n">
        <f aca="false">E12*F12*(1+G12)</f>
        <v>12540</v>
      </c>
      <c r="I12" s="16" t="n">
        <v>0</v>
      </c>
      <c r="J12" s="8" t="n">
        <f aca="false">H12-I12</f>
        <v>12540</v>
      </c>
      <c r="K12" s="10"/>
    </row>
    <row r="13" customFormat="false" ht="15" hidden="false" customHeight="false" outlineLevel="0" collapsed="false">
      <c r="A13" s="7" t="s">
        <v>36</v>
      </c>
      <c r="B13" s="7" t="s">
        <v>37</v>
      </c>
      <c r="C13" s="4" t="s">
        <v>114</v>
      </c>
      <c r="D13" s="4" t="s">
        <v>101</v>
      </c>
      <c r="E13" s="4" t="n">
        <v>4</v>
      </c>
      <c r="F13" s="16" t="n">
        <v>2500</v>
      </c>
      <c r="G13" s="17" t="n">
        <v>0</v>
      </c>
      <c r="H13" s="8" t="n">
        <f aca="false">E13*F13*(1+G13)</f>
        <v>10000</v>
      </c>
      <c r="I13" s="16" t="n">
        <v>0</v>
      </c>
      <c r="J13" s="8" t="n">
        <f aca="false">H13-I13</f>
        <v>10000</v>
      </c>
      <c r="K13" s="10"/>
    </row>
    <row r="14" customFormat="false" ht="15" hidden="false" customHeight="false" outlineLevel="0" collapsed="false">
      <c r="A14" s="7" t="s">
        <v>38</v>
      </c>
      <c r="B14" s="7" t="s">
        <v>39</v>
      </c>
      <c r="C14" s="4" t="s">
        <v>115</v>
      </c>
      <c r="D14" s="4" t="s">
        <v>101</v>
      </c>
      <c r="E14" s="4" t="n">
        <v>4</v>
      </c>
      <c r="F14" s="16" t="n">
        <v>2800</v>
      </c>
      <c r="G14" s="17" t="n">
        <v>0</v>
      </c>
      <c r="H14" s="8" t="n">
        <f aca="false">E14*F14*(1+G14)</f>
        <v>11200</v>
      </c>
      <c r="I14" s="16" t="n">
        <v>0</v>
      </c>
      <c r="J14" s="8" t="n">
        <f aca="false">H14-I14</f>
        <v>11200</v>
      </c>
      <c r="K14" s="10"/>
    </row>
    <row r="15" customFormat="false" ht="15" hidden="false" customHeight="false" outlineLevel="0" collapsed="false">
      <c r="A15" s="7" t="s">
        <v>42</v>
      </c>
      <c r="B15" s="7" t="s">
        <v>43</v>
      </c>
      <c r="C15" s="4" t="s">
        <v>116</v>
      </c>
      <c r="D15" s="4" t="s">
        <v>106</v>
      </c>
      <c r="E15" s="4" t="n">
        <v>20</v>
      </c>
      <c r="F15" s="16" t="n">
        <v>450</v>
      </c>
      <c r="G15" s="17" t="n">
        <v>0</v>
      </c>
      <c r="H15" s="8" t="n">
        <f aca="false">E15*F15*(1+G15)</f>
        <v>9000</v>
      </c>
      <c r="I15" s="16" t="n">
        <v>0</v>
      </c>
      <c r="J15" s="8" t="n">
        <f aca="false">H15-I15</f>
        <v>9000</v>
      </c>
      <c r="K15" s="10"/>
    </row>
    <row r="16" customFormat="false" ht="15" hidden="false" customHeight="false" outlineLevel="0" collapsed="false">
      <c r="A16" s="7" t="s">
        <v>44</v>
      </c>
      <c r="B16" s="7" t="s">
        <v>45</v>
      </c>
      <c r="C16" s="4" t="s">
        <v>117</v>
      </c>
      <c r="D16" s="4" t="s">
        <v>101</v>
      </c>
      <c r="E16" s="4" t="n">
        <v>8</v>
      </c>
      <c r="F16" s="16" t="n">
        <v>1200</v>
      </c>
      <c r="G16" s="17" t="n">
        <v>0.14</v>
      </c>
      <c r="H16" s="8" t="n">
        <f aca="false">E16*F16*(1+G16)</f>
        <v>10944</v>
      </c>
      <c r="I16" s="16" t="n">
        <v>0</v>
      </c>
      <c r="J16" s="8" t="n">
        <f aca="false">H16-I16</f>
        <v>10944</v>
      </c>
      <c r="K16" s="10"/>
    </row>
    <row r="17" customFormat="false" ht="15" hidden="false" customHeight="false" outlineLevel="0" collapsed="false">
      <c r="A17" s="7" t="s">
        <v>48</v>
      </c>
      <c r="B17" s="7" t="s">
        <v>49</v>
      </c>
      <c r="C17" s="4" t="s">
        <v>118</v>
      </c>
      <c r="D17" s="4" t="s">
        <v>106</v>
      </c>
      <c r="E17" s="4" t="n">
        <v>20</v>
      </c>
      <c r="F17" s="16" t="n">
        <v>600</v>
      </c>
      <c r="G17" s="17" t="n">
        <v>0</v>
      </c>
      <c r="H17" s="8" t="n">
        <f aca="false">E17*F17*(1+G17)</f>
        <v>12000</v>
      </c>
      <c r="I17" s="16" t="n">
        <v>0</v>
      </c>
      <c r="J17" s="8" t="n">
        <f aca="false">H17-I17</f>
        <v>12000</v>
      </c>
      <c r="K17" s="10"/>
    </row>
    <row r="18" customFormat="false" ht="15" hidden="false" customHeight="false" outlineLevel="0" collapsed="false">
      <c r="A18" s="7" t="s">
        <v>48</v>
      </c>
      <c r="B18" s="7" t="s">
        <v>49</v>
      </c>
      <c r="C18" s="4" t="s">
        <v>119</v>
      </c>
      <c r="D18" s="4" t="s">
        <v>99</v>
      </c>
      <c r="E18" s="4" t="n">
        <v>1</v>
      </c>
      <c r="F18" s="16" t="n">
        <v>1500</v>
      </c>
      <c r="G18" s="17" t="n">
        <v>0</v>
      </c>
      <c r="H18" s="8" t="n">
        <f aca="false">E18*F18*(1+G18)</f>
        <v>1500</v>
      </c>
      <c r="I18" s="16" t="n">
        <v>0</v>
      </c>
      <c r="J18" s="8" t="n">
        <f aca="false">H18-I18</f>
        <v>1500</v>
      </c>
      <c r="K18" s="10"/>
    </row>
    <row r="19" customFormat="false" ht="15" hidden="false" customHeight="false" outlineLevel="0" collapsed="false">
      <c r="A19" s="7" t="s">
        <v>50</v>
      </c>
      <c r="B19" s="7" t="s">
        <v>51</v>
      </c>
      <c r="C19" s="4" t="s">
        <v>120</v>
      </c>
      <c r="D19" s="4" t="s">
        <v>101</v>
      </c>
      <c r="E19" s="4" t="n">
        <v>4</v>
      </c>
      <c r="F19" s="16" t="n">
        <v>1200</v>
      </c>
      <c r="G19" s="17" t="n">
        <v>0</v>
      </c>
      <c r="H19" s="8" t="n">
        <f aca="false">E19*F19*(1+G19)</f>
        <v>4800</v>
      </c>
      <c r="I19" s="16" t="n">
        <v>0</v>
      </c>
      <c r="J19" s="8" t="n">
        <f aca="false">H19-I19</f>
        <v>4800</v>
      </c>
      <c r="K19" s="10"/>
    </row>
    <row r="20" customFormat="false" ht="15" hidden="false" customHeight="false" outlineLevel="0" collapsed="false">
      <c r="A20" s="7" t="s">
        <v>52</v>
      </c>
      <c r="B20" s="7" t="s">
        <v>53</v>
      </c>
      <c r="C20" s="4" t="s">
        <v>121</v>
      </c>
      <c r="D20" s="4" t="s">
        <v>112</v>
      </c>
      <c r="E20" s="4" t="n">
        <v>600</v>
      </c>
      <c r="F20" s="16" t="n">
        <v>18</v>
      </c>
      <c r="G20" s="17" t="n">
        <v>0</v>
      </c>
      <c r="H20" s="8" t="n">
        <f aca="false">E20*F20*(1+G20)</f>
        <v>10800</v>
      </c>
      <c r="I20" s="16" t="n">
        <v>0</v>
      </c>
      <c r="J20" s="8" t="n">
        <f aca="false">H20-I20</f>
        <v>10800</v>
      </c>
      <c r="K20" s="10"/>
    </row>
    <row r="21" customFormat="false" ht="15" hidden="false" customHeight="false" outlineLevel="0" collapsed="false">
      <c r="A21" s="7" t="s">
        <v>59</v>
      </c>
      <c r="B21" s="7" t="s">
        <v>60</v>
      </c>
      <c r="C21" s="4" t="s">
        <v>122</v>
      </c>
      <c r="D21" s="4" t="s">
        <v>101</v>
      </c>
      <c r="E21" s="4" t="n">
        <v>10</v>
      </c>
      <c r="F21" s="16" t="n">
        <v>1500</v>
      </c>
      <c r="G21" s="17" t="n">
        <v>0.14</v>
      </c>
      <c r="H21" s="8" t="n">
        <f aca="false">E21*F21*(1+G21)</f>
        <v>17100</v>
      </c>
      <c r="I21" s="16" t="n">
        <v>0</v>
      </c>
      <c r="J21" s="8" t="n">
        <f aca="false">H21-I21</f>
        <v>17100</v>
      </c>
      <c r="K21" s="10"/>
    </row>
    <row r="22" customFormat="false" ht="15" hidden="false" customHeight="false" outlineLevel="0" collapsed="false">
      <c r="A22" s="7" t="s">
        <v>63</v>
      </c>
      <c r="B22" s="7" t="s">
        <v>64</v>
      </c>
      <c r="C22" s="4" t="s">
        <v>123</v>
      </c>
      <c r="D22" s="4" t="s">
        <v>99</v>
      </c>
      <c r="E22" s="4" t="n">
        <v>1</v>
      </c>
      <c r="F22" s="16" t="n">
        <v>8000</v>
      </c>
      <c r="G22" s="17" t="n">
        <v>0</v>
      </c>
      <c r="H22" s="8" t="n">
        <f aca="false">E22*F22*(1+G22)</f>
        <v>8000</v>
      </c>
      <c r="I22" s="16" t="n">
        <v>0</v>
      </c>
      <c r="J22" s="8" t="n">
        <f aca="false">H22-I22</f>
        <v>8000</v>
      </c>
      <c r="K22" s="10"/>
    </row>
    <row r="23" customFormat="false" ht="15" hidden="false" customHeight="false" outlineLevel="0" collapsed="false">
      <c r="A23" s="7" t="s">
        <v>65</v>
      </c>
      <c r="B23" s="7" t="s">
        <v>66</v>
      </c>
      <c r="C23" s="4" t="s">
        <v>124</v>
      </c>
      <c r="D23" s="4" t="s">
        <v>99</v>
      </c>
      <c r="E23" s="4" t="n">
        <v>1</v>
      </c>
      <c r="F23" s="16" t="n">
        <v>9000</v>
      </c>
      <c r="G23" s="17" t="n">
        <v>0</v>
      </c>
      <c r="H23" s="8" t="n">
        <f aca="false">E23*F23*(1+G23)</f>
        <v>9000</v>
      </c>
      <c r="I23" s="16" t="n">
        <v>0</v>
      </c>
      <c r="J23" s="8" t="n">
        <f aca="false">H23-I23</f>
        <v>9000</v>
      </c>
      <c r="K23" s="10"/>
    </row>
    <row r="24" customFormat="false" ht="15" hidden="false" customHeight="false" outlineLevel="0" collapsed="false">
      <c r="A24" s="7" t="s">
        <v>67</v>
      </c>
      <c r="B24" s="7" t="s">
        <v>68</v>
      </c>
      <c r="C24" s="4" t="s">
        <v>125</v>
      </c>
      <c r="D24" s="4" t="s">
        <v>99</v>
      </c>
      <c r="E24" s="4" t="n">
        <v>1</v>
      </c>
      <c r="F24" s="16" t="n">
        <v>7000</v>
      </c>
      <c r="G24" s="17" t="n">
        <v>0</v>
      </c>
      <c r="H24" s="8" t="n">
        <f aca="false">E24*F24*(1+G24)</f>
        <v>7000</v>
      </c>
      <c r="I24" s="16" t="n">
        <v>0</v>
      </c>
      <c r="J24" s="8" t="n">
        <f aca="false">H24-I24</f>
        <v>7000</v>
      </c>
      <c r="K24" s="10"/>
    </row>
    <row r="25" customFormat="false" ht="15" hidden="false" customHeight="false" outlineLevel="0" collapsed="false">
      <c r="A25" s="7" t="s">
        <v>70</v>
      </c>
      <c r="B25" s="7" t="s">
        <v>71</v>
      </c>
      <c r="C25" s="4" t="s">
        <v>126</v>
      </c>
      <c r="D25" s="4" t="s">
        <v>99</v>
      </c>
      <c r="E25" s="4" t="n">
        <v>1</v>
      </c>
      <c r="F25" s="16" t="n">
        <v>4500</v>
      </c>
      <c r="G25" s="17" t="n">
        <v>0</v>
      </c>
      <c r="H25" s="8" t="n">
        <f aca="false">E25*F25*(1+G25)</f>
        <v>4500</v>
      </c>
      <c r="I25" s="16" t="n">
        <v>0</v>
      </c>
      <c r="J25" s="8" t="n">
        <f aca="false">H25-I25</f>
        <v>4500</v>
      </c>
      <c r="K25" s="10"/>
    </row>
    <row r="26" customFormat="false" ht="15" hidden="false" customHeight="false" outlineLevel="0" collapsed="false">
      <c r="A26" s="7" t="s">
        <v>72</v>
      </c>
      <c r="B26" s="7" t="s">
        <v>73</v>
      </c>
      <c r="C26" s="4" t="s">
        <v>127</v>
      </c>
      <c r="D26" s="4" t="s">
        <v>99</v>
      </c>
      <c r="E26" s="4" t="n">
        <v>1</v>
      </c>
      <c r="F26" s="16" t="n">
        <v>6000</v>
      </c>
      <c r="G26" s="17" t="n">
        <v>0</v>
      </c>
      <c r="H26" s="8" t="n">
        <f aca="false">E26*F26*(1+G26)</f>
        <v>6000</v>
      </c>
      <c r="I26" s="16" t="n">
        <v>0</v>
      </c>
      <c r="J26" s="8" t="n">
        <f aca="false">H26-I26</f>
        <v>6000</v>
      </c>
      <c r="K26" s="10"/>
    </row>
    <row r="27" customFormat="false" ht="15" hidden="false" customHeight="false" outlineLevel="0" collapsed="false">
      <c r="A27" s="7" t="s">
        <v>74</v>
      </c>
      <c r="B27" s="7" t="s">
        <v>75</v>
      </c>
      <c r="C27" s="4" t="s">
        <v>128</v>
      </c>
      <c r="D27" s="4" t="s">
        <v>99</v>
      </c>
      <c r="E27" s="4" t="n">
        <v>1</v>
      </c>
      <c r="F27" s="16" t="n">
        <v>3500</v>
      </c>
      <c r="G27" s="17" t="n">
        <v>0</v>
      </c>
      <c r="H27" s="8" t="n">
        <f aca="false">E27*F27*(1+G27)</f>
        <v>3500</v>
      </c>
      <c r="I27" s="16" t="n">
        <v>0</v>
      </c>
      <c r="J27" s="8" t="n">
        <f aca="false">H27-I27</f>
        <v>3500</v>
      </c>
      <c r="K27" s="10"/>
    </row>
    <row r="28" customFormat="false" ht="15" hidden="false" customHeight="false" outlineLevel="0" collapsed="false">
      <c r="A28" s="4"/>
      <c r="B28" s="4"/>
      <c r="C28" s="4"/>
      <c r="D28" s="4"/>
      <c r="E28" s="4"/>
      <c r="F28" s="4"/>
      <c r="G28" s="17"/>
      <c r="H28" s="8" t="n">
        <f aca="false">E28*F28*(1+G28)</f>
        <v>0</v>
      </c>
      <c r="I28" s="4"/>
      <c r="J28" s="8" t="n">
        <f aca="false">H28-I28</f>
        <v>0</v>
      </c>
      <c r="K28" s="10"/>
    </row>
    <row r="29" customFormat="false" ht="15" hidden="false" customHeight="false" outlineLevel="0" collapsed="false">
      <c r="A29" s="4"/>
      <c r="B29" s="4"/>
      <c r="C29" s="4"/>
      <c r="D29" s="4"/>
      <c r="E29" s="4"/>
      <c r="F29" s="4"/>
      <c r="G29" s="17"/>
      <c r="H29" s="8" t="n">
        <f aca="false">E29*F29*(1+G29)</f>
        <v>0</v>
      </c>
      <c r="I29" s="4"/>
      <c r="J29" s="8" t="n">
        <f aca="false">H29-I29</f>
        <v>0</v>
      </c>
      <c r="K29" s="10"/>
    </row>
    <row r="30" customFormat="false" ht="15" hidden="false" customHeight="false" outlineLevel="0" collapsed="false">
      <c r="A30" s="4"/>
      <c r="B30" s="4"/>
      <c r="C30" s="4"/>
      <c r="D30" s="4"/>
      <c r="E30" s="4"/>
      <c r="F30" s="4"/>
      <c r="G30" s="17"/>
      <c r="H30" s="8" t="n">
        <f aca="false">E30*F30*(1+G30)</f>
        <v>0</v>
      </c>
      <c r="I30" s="4"/>
      <c r="J30" s="8" t="n">
        <f aca="false">H30-I30</f>
        <v>0</v>
      </c>
      <c r="K30" s="10"/>
    </row>
    <row r="31" customFormat="false" ht="15" hidden="false" customHeight="false" outlineLevel="0" collapsed="false">
      <c r="A31" s="4"/>
      <c r="B31" s="4"/>
      <c r="C31" s="4"/>
      <c r="D31" s="4"/>
      <c r="E31" s="4"/>
      <c r="F31" s="4"/>
      <c r="G31" s="17"/>
      <c r="H31" s="8" t="n">
        <f aca="false">E31*F31*(1+G31)</f>
        <v>0</v>
      </c>
      <c r="I31" s="4"/>
      <c r="J31" s="8" t="n">
        <f aca="false">H31-I31</f>
        <v>0</v>
      </c>
      <c r="K31" s="10"/>
    </row>
    <row r="32" customFormat="false" ht="15" hidden="false" customHeight="false" outlineLevel="0" collapsed="false">
      <c r="A32" s="4"/>
      <c r="B32" s="4"/>
      <c r="C32" s="4"/>
      <c r="D32" s="4"/>
      <c r="E32" s="4"/>
      <c r="F32" s="4"/>
      <c r="G32" s="17"/>
      <c r="H32" s="8" t="n">
        <f aca="false">E32*F32*(1+G32)</f>
        <v>0</v>
      </c>
      <c r="I32" s="4"/>
      <c r="J32" s="8" t="n">
        <f aca="false">H32-I32</f>
        <v>0</v>
      </c>
      <c r="K32" s="10"/>
    </row>
    <row r="33" customFormat="false" ht="15" hidden="false" customHeight="false" outlineLevel="0" collapsed="false">
      <c r="A33" s="4"/>
      <c r="B33" s="4"/>
      <c r="C33" s="4"/>
      <c r="D33" s="4"/>
      <c r="E33" s="4"/>
      <c r="F33" s="4"/>
      <c r="G33" s="17"/>
      <c r="H33" s="8" t="n">
        <f aca="false">E33*F33*(1+G33)</f>
        <v>0</v>
      </c>
      <c r="I33" s="4"/>
      <c r="J33" s="8" t="n">
        <f aca="false">H33-I33</f>
        <v>0</v>
      </c>
      <c r="K33" s="10"/>
    </row>
    <row r="34" customFormat="false" ht="15" hidden="false" customHeight="false" outlineLevel="0" collapsed="false">
      <c r="A34" s="4"/>
      <c r="B34" s="4"/>
      <c r="C34" s="4"/>
      <c r="D34" s="4"/>
      <c r="E34" s="4"/>
      <c r="F34" s="4"/>
      <c r="G34" s="17"/>
      <c r="H34" s="8" t="n">
        <f aca="false">E34*F34*(1+G34)</f>
        <v>0</v>
      </c>
      <c r="I34" s="4"/>
      <c r="J34" s="8" t="n">
        <f aca="false">H34-I34</f>
        <v>0</v>
      </c>
      <c r="K34" s="10"/>
    </row>
    <row r="35" customFormat="false" ht="15" hidden="false" customHeight="false" outlineLevel="0" collapsed="false">
      <c r="A35" s="4"/>
      <c r="B35" s="4"/>
      <c r="C35" s="4"/>
      <c r="D35" s="4"/>
      <c r="E35" s="4"/>
      <c r="F35" s="4"/>
      <c r="G35" s="17"/>
      <c r="H35" s="8" t="n">
        <f aca="false">E35*F35*(1+G35)</f>
        <v>0</v>
      </c>
      <c r="I35" s="4"/>
      <c r="J35" s="8" t="n">
        <f aca="false">H35-I35</f>
        <v>0</v>
      </c>
      <c r="K35" s="10"/>
    </row>
    <row r="36" customFormat="false" ht="15" hidden="false" customHeight="false" outlineLevel="0" collapsed="false">
      <c r="A36" s="4"/>
      <c r="B36" s="4"/>
      <c r="C36" s="4"/>
      <c r="D36" s="4"/>
      <c r="E36" s="4"/>
      <c r="F36" s="4"/>
      <c r="G36" s="17"/>
      <c r="H36" s="8" t="n">
        <f aca="false">E36*F36*(1+G36)</f>
        <v>0</v>
      </c>
      <c r="I36" s="4"/>
      <c r="J36" s="8" t="n">
        <f aca="false">H36-I36</f>
        <v>0</v>
      </c>
      <c r="K36" s="10"/>
    </row>
    <row r="37" customFormat="false" ht="15" hidden="false" customHeight="false" outlineLevel="0" collapsed="false">
      <c r="A37" s="4"/>
      <c r="B37" s="4"/>
      <c r="C37" s="4"/>
      <c r="D37" s="4"/>
      <c r="E37" s="4"/>
      <c r="F37" s="4"/>
      <c r="G37" s="17"/>
      <c r="H37" s="8" t="n">
        <f aca="false">E37*F37*(1+G37)</f>
        <v>0</v>
      </c>
      <c r="I37" s="4"/>
      <c r="J37" s="8" t="n">
        <f aca="false">H37-I37</f>
        <v>0</v>
      </c>
      <c r="K37" s="10"/>
    </row>
    <row r="38" customFormat="false" ht="15" hidden="false" customHeight="false" outlineLevel="0" collapsed="false">
      <c r="A38" s="4"/>
      <c r="B38" s="4"/>
      <c r="C38" s="4"/>
      <c r="D38" s="4"/>
      <c r="E38" s="4"/>
      <c r="F38" s="4"/>
      <c r="G38" s="17"/>
      <c r="H38" s="8" t="n">
        <f aca="false">E38*F38*(1+G38)</f>
        <v>0</v>
      </c>
      <c r="I38" s="4"/>
      <c r="J38" s="8" t="n">
        <f aca="false">H38-I38</f>
        <v>0</v>
      </c>
      <c r="K38" s="10"/>
    </row>
    <row r="39" customFormat="false" ht="15" hidden="false" customHeight="false" outlineLevel="0" collapsed="false">
      <c r="A39" s="4"/>
      <c r="B39" s="4"/>
      <c r="C39" s="4"/>
      <c r="D39" s="4"/>
      <c r="E39" s="4"/>
      <c r="F39" s="4"/>
      <c r="G39" s="17"/>
      <c r="H39" s="8" t="n">
        <f aca="false">E39*F39*(1+G39)</f>
        <v>0</v>
      </c>
      <c r="I39" s="4"/>
      <c r="J39" s="8" t="n">
        <f aca="false">H39-I39</f>
        <v>0</v>
      </c>
      <c r="K39" s="10"/>
    </row>
    <row r="40" customFormat="false" ht="15" hidden="false" customHeight="false" outlineLevel="0" collapsed="false">
      <c r="A40" s="4"/>
      <c r="B40" s="4"/>
      <c r="C40" s="4"/>
      <c r="D40" s="4"/>
      <c r="E40" s="4"/>
      <c r="F40" s="4"/>
      <c r="G40" s="17"/>
      <c r="H40" s="8" t="n">
        <f aca="false">E40*F40*(1+G40)</f>
        <v>0</v>
      </c>
      <c r="I40" s="4"/>
      <c r="J40" s="8" t="n">
        <f aca="false">H40-I40</f>
        <v>0</v>
      </c>
      <c r="K40" s="10"/>
    </row>
    <row r="41" customFormat="false" ht="15" hidden="false" customHeight="false" outlineLevel="0" collapsed="false">
      <c r="A41" s="4"/>
      <c r="B41" s="4"/>
      <c r="C41" s="4"/>
      <c r="D41" s="4"/>
      <c r="E41" s="4"/>
      <c r="F41" s="4"/>
      <c r="G41" s="17"/>
      <c r="H41" s="8" t="n">
        <f aca="false">E41*F41*(1+G41)</f>
        <v>0</v>
      </c>
      <c r="I41" s="4"/>
      <c r="J41" s="8" t="n">
        <f aca="false">H41-I41</f>
        <v>0</v>
      </c>
      <c r="K41" s="10"/>
    </row>
    <row r="42" customFormat="false" ht="15" hidden="false" customHeight="false" outlineLevel="0" collapsed="false">
      <c r="A42" s="4"/>
      <c r="B42" s="4"/>
      <c r="C42" s="4"/>
      <c r="D42" s="4"/>
      <c r="E42" s="4"/>
      <c r="F42" s="4"/>
      <c r="G42" s="17"/>
      <c r="H42" s="8" t="n">
        <f aca="false">E42*F42*(1+G42)</f>
        <v>0</v>
      </c>
      <c r="I42" s="4"/>
      <c r="J42" s="8" t="n">
        <f aca="false">H42-I42</f>
        <v>0</v>
      </c>
      <c r="K42" s="10"/>
    </row>
    <row r="43" customFormat="false" ht="15" hidden="false" customHeight="false" outlineLevel="0" collapsed="false">
      <c r="A43" s="4"/>
      <c r="B43" s="4"/>
      <c r="C43" s="4"/>
      <c r="D43" s="4"/>
      <c r="E43" s="4"/>
      <c r="F43" s="4"/>
      <c r="G43" s="17"/>
      <c r="H43" s="8" t="n">
        <f aca="false">E43*F43*(1+G43)</f>
        <v>0</v>
      </c>
      <c r="I43" s="4"/>
      <c r="J43" s="8" t="n">
        <f aca="false">H43-I43</f>
        <v>0</v>
      </c>
      <c r="K43" s="10"/>
    </row>
    <row r="44" customFormat="false" ht="15" hidden="false" customHeight="false" outlineLevel="0" collapsed="false">
      <c r="A44" s="4"/>
      <c r="B44" s="4"/>
      <c r="C44" s="4"/>
      <c r="D44" s="4"/>
      <c r="E44" s="4"/>
      <c r="F44" s="4"/>
      <c r="G44" s="17"/>
      <c r="H44" s="8" t="n">
        <f aca="false">E44*F44*(1+G44)</f>
        <v>0</v>
      </c>
      <c r="I44" s="4"/>
      <c r="J44" s="8" t="n">
        <f aca="false">H44-I44</f>
        <v>0</v>
      </c>
      <c r="K44" s="10"/>
    </row>
    <row r="45" customFormat="false" ht="15" hidden="false" customHeight="false" outlineLevel="0" collapsed="false">
      <c r="A45" s="4"/>
      <c r="B45" s="4"/>
      <c r="C45" s="4"/>
      <c r="D45" s="4"/>
      <c r="E45" s="4"/>
      <c r="F45" s="4"/>
      <c r="G45" s="17"/>
      <c r="H45" s="8" t="n">
        <f aca="false">E45*F45*(1+G45)</f>
        <v>0</v>
      </c>
      <c r="I45" s="4"/>
      <c r="J45" s="8" t="n">
        <f aca="false">H45-I45</f>
        <v>0</v>
      </c>
      <c r="K45" s="10"/>
    </row>
    <row r="46" customFormat="false" ht="15" hidden="false" customHeight="false" outlineLevel="0" collapsed="false">
      <c r="A46" s="4"/>
      <c r="B46" s="4"/>
      <c r="C46" s="4"/>
      <c r="D46" s="4"/>
      <c r="E46" s="4"/>
      <c r="F46" s="4"/>
      <c r="G46" s="17"/>
      <c r="H46" s="8" t="n">
        <f aca="false">E46*F46*(1+G46)</f>
        <v>0</v>
      </c>
      <c r="I46" s="4"/>
      <c r="J46" s="8" t="n">
        <f aca="false">H46-I46</f>
        <v>0</v>
      </c>
      <c r="K46" s="10"/>
    </row>
    <row r="47" customFormat="false" ht="15" hidden="false" customHeight="false" outlineLevel="0" collapsed="false">
      <c r="A47" s="4"/>
      <c r="B47" s="4"/>
      <c r="C47" s="4"/>
      <c r="D47" s="4"/>
      <c r="E47" s="4"/>
      <c r="F47" s="4"/>
      <c r="G47" s="17"/>
      <c r="H47" s="8" t="n">
        <f aca="false">E47*F47*(1+G47)</f>
        <v>0</v>
      </c>
      <c r="I47" s="4"/>
      <c r="J47" s="8" t="n">
        <f aca="false">H47-I47</f>
        <v>0</v>
      </c>
      <c r="K47" s="10"/>
    </row>
    <row r="48" customFormat="false" ht="15" hidden="false" customHeight="false" outlineLevel="0" collapsed="false">
      <c r="A48" s="4"/>
      <c r="B48" s="4"/>
      <c r="C48" s="4"/>
      <c r="D48" s="4"/>
      <c r="E48" s="4"/>
      <c r="F48" s="4"/>
      <c r="G48" s="17"/>
      <c r="H48" s="8" t="n">
        <f aca="false">E48*F48*(1+G48)</f>
        <v>0</v>
      </c>
      <c r="I48" s="4"/>
      <c r="J48" s="8" t="n">
        <f aca="false">H48-I48</f>
        <v>0</v>
      </c>
      <c r="K48" s="10"/>
    </row>
    <row r="49" customFormat="false" ht="15" hidden="false" customHeight="false" outlineLevel="0" collapsed="false">
      <c r="A49" s="4"/>
      <c r="B49" s="4"/>
      <c r="C49" s="4"/>
      <c r="D49" s="4"/>
      <c r="E49" s="4"/>
      <c r="F49" s="4"/>
      <c r="G49" s="17"/>
      <c r="H49" s="8" t="n">
        <f aca="false">E49*F49*(1+G49)</f>
        <v>0</v>
      </c>
      <c r="I49" s="4"/>
      <c r="J49" s="8" t="n">
        <f aca="false">H49-I49</f>
        <v>0</v>
      </c>
      <c r="K49" s="10"/>
    </row>
    <row r="50" customFormat="false" ht="15" hidden="false" customHeight="false" outlineLevel="0" collapsed="false">
      <c r="A50" s="4"/>
      <c r="B50" s="4"/>
      <c r="C50" s="4"/>
      <c r="D50" s="4"/>
      <c r="E50" s="4"/>
      <c r="F50" s="4"/>
      <c r="G50" s="17"/>
      <c r="H50" s="8" t="n">
        <f aca="false">E50*F50*(1+G50)</f>
        <v>0</v>
      </c>
      <c r="I50" s="4"/>
      <c r="J50" s="8" t="n">
        <f aca="false">H50-I50</f>
        <v>0</v>
      </c>
      <c r="K50" s="10"/>
    </row>
    <row r="51" customFormat="false" ht="15" hidden="false" customHeight="false" outlineLevel="0" collapsed="false">
      <c r="A51" s="4"/>
      <c r="B51" s="4"/>
      <c r="C51" s="4"/>
      <c r="D51" s="4"/>
      <c r="E51" s="4"/>
      <c r="F51" s="4"/>
      <c r="G51" s="17"/>
      <c r="H51" s="8" t="n">
        <f aca="false">E51*F51*(1+G51)</f>
        <v>0</v>
      </c>
      <c r="I51" s="4"/>
      <c r="J51" s="8" t="n">
        <f aca="false">H51-I51</f>
        <v>0</v>
      </c>
      <c r="K51" s="10"/>
    </row>
    <row r="52" customFormat="false" ht="15" hidden="false" customHeight="false" outlineLevel="0" collapsed="false">
      <c r="A52" s="4"/>
      <c r="B52" s="4"/>
      <c r="C52" s="4"/>
      <c r="D52" s="4"/>
      <c r="E52" s="4"/>
      <c r="F52" s="4"/>
      <c r="G52" s="17"/>
      <c r="H52" s="8" t="n">
        <f aca="false">E52*F52*(1+G52)</f>
        <v>0</v>
      </c>
      <c r="I52" s="4"/>
      <c r="J52" s="8" t="n">
        <f aca="false">H52-I52</f>
        <v>0</v>
      </c>
      <c r="K52" s="10"/>
    </row>
    <row r="53" customFormat="false" ht="15" hidden="false" customHeight="false" outlineLevel="0" collapsed="false">
      <c r="A53" s="4"/>
      <c r="B53" s="4"/>
      <c r="C53" s="4"/>
      <c r="D53" s="4"/>
      <c r="E53" s="4"/>
      <c r="F53" s="4"/>
      <c r="G53" s="17"/>
      <c r="H53" s="8" t="n">
        <f aca="false">E53*F53*(1+G53)</f>
        <v>0</v>
      </c>
      <c r="I53" s="4"/>
      <c r="J53" s="8" t="n">
        <f aca="false">H53-I53</f>
        <v>0</v>
      </c>
      <c r="K53" s="10"/>
    </row>
    <row r="54" customFormat="false" ht="15" hidden="false" customHeight="false" outlineLevel="0" collapsed="false">
      <c r="A54" s="4"/>
      <c r="B54" s="4"/>
      <c r="C54" s="4"/>
      <c r="D54" s="4"/>
      <c r="E54" s="4"/>
      <c r="F54" s="4"/>
      <c r="G54" s="17"/>
      <c r="H54" s="8" t="n">
        <f aca="false">E54*F54*(1+G54)</f>
        <v>0</v>
      </c>
      <c r="I54" s="4"/>
      <c r="J54" s="8" t="n">
        <f aca="false">H54-I54</f>
        <v>0</v>
      </c>
      <c r="K54" s="10"/>
    </row>
    <row r="55" customFormat="false" ht="15" hidden="false" customHeight="false" outlineLevel="0" collapsed="false">
      <c r="A55" s="4"/>
      <c r="B55" s="4"/>
      <c r="C55" s="4"/>
      <c r="D55" s="4"/>
      <c r="E55" s="4"/>
      <c r="F55" s="4"/>
      <c r="G55" s="17"/>
      <c r="H55" s="8" t="n">
        <f aca="false">E55*F55*(1+G55)</f>
        <v>0</v>
      </c>
      <c r="I55" s="4"/>
      <c r="J55" s="8" t="n">
        <f aca="false">H55-I55</f>
        <v>0</v>
      </c>
      <c r="K55" s="10"/>
    </row>
    <row r="56" customFormat="false" ht="15" hidden="false" customHeight="false" outlineLevel="0" collapsed="false">
      <c r="A56" s="4"/>
      <c r="B56" s="4"/>
      <c r="C56" s="4"/>
      <c r="D56" s="4"/>
      <c r="E56" s="4"/>
      <c r="F56" s="4"/>
      <c r="G56" s="17"/>
      <c r="H56" s="8" t="n">
        <f aca="false">E56*F56*(1+G56)</f>
        <v>0</v>
      </c>
      <c r="I56" s="4"/>
      <c r="J56" s="8" t="n">
        <f aca="false">H56-I56</f>
        <v>0</v>
      </c>
      <c r="K56" s="10"/>
    </row>
    <row r="57" customFormat="false" ht="15" hidden="false" customHeight="false" outlineLevel="0" collapsed="false">
      <c r="A57" s="4"/>
      <c r="B57" s="4"/>
      <c r="C57" s="4"/>
      <c r="D57" s="4"/>
      <c r="E57" s="4"/>
      <c r="F57" s="4"/>
      <c r="G57" s="17"/>
      <c r="H57" s="8" t="n">
        <f aca="false">E57*F57*(1+G57)</f>
        <v>0</v>
      </c>
      <c r="I57" s="4"/>
      <c r="J57" s="8" t="n">
        <f aca="false">H57-I57</f>
        <v>0</v>
      </c>
      <c r="K57" s="10"/>
    </row>
    <row r="58" customFormat="false" ht="15" hidden="false" customHeight="false" outlineLevel="0" collapsed="false">
      <c r="A58" s="4"/>
      <c r="B58" s="4"/>
      <c r="C58" s="4"/>
      <c r="D58" s="4"/>
      <c r="E58" s="4"/>
      <c r="F58" s="4"/>
      <c r="G58" s="17"/>
      <c r="H58" s="8" t="n">
        <f aca="false">E58*F58*(1+G58)</f>
        <v>0</v>
      </c>
      <c r="I58" s="4"/>
      <c r="J58" s="8" t="n">
        <f aca="false">H58-I58</f>
        <v>0</v>
      </c>
      <c r="K58" s="10"/>
    </row>
    <row r="59" customFormat="false" ht="15" hidden="false" customHeight="false" outlineLevel="0" collapsed="false">
      <c r="A59" s="4"/>
      <c r="B59" s="4"/>
      <c r="C59" s="4"/>
      <c r="D59" s="4"/>
      <c r="E59" s="4"/>
      <c r="F59" s="4"/>
      <c r="G59" s="17"/>
      <c r="H59" s="8" t="n">
        <f aca="false">E59*F59*(1+G59)</f>
        <v>0</v>
      </c>
      <c r="I59" s="4"/>
      <c r="J59" s="8" t="n">
        <f aca="false">H59-I59</f>
        <v>0</v>
      </c>
      <c r="K59" s="10"/>
    </row>
    <row r="60" customFormat="false" ht="15" hidden="false" customHeight="false" outlineLevel="0" collapsed="false">
      <c r="A60" s="4"/>
      <c r="B60" s="4"/>
      <c r="C60" s="4"/>
      <c r="D60" s="4"/>
      <c r="E60" s="4"/>
      <c r="F60" s="4"/>
      <c r="G60" s="17"/>
      <c r="H60" s="8" t="n">
        <f aca="false">E60*F60*(1+G60)</f>
        <v>0</v>
      </c>
      <c r="I60" s="4"/>
      <c r="J60" s="8" t="n">
        <f aca="false">H60-I60</f>
        <v>0</v>
      </c>
      <c r="K60" s="10"/>
    </row>
    <row r="61" customFormat="false" ht="15" hidden="false" customHeight="false" outlineLevel="0" collapsed="false">
      <c r="A61" s="4"/>
      <c r="B61" s="4"/>
      <c r="C61" s="4"/>
      <c r="D61" s="4"/>
      <c r="E61" s="4"/>
      <c r="F61" s="4"/>
      <c r="G61" s="17"/>
      <c r="H61" s="8" t="n">
        <f aca="false">E61*F61*(1+G61)</f>
        <v>0</v>
      </c>
      <c r="I61" s="4"/>
      <c r="J61" s="8" t="n">
        <f aca="false">H61-I61</f>
        <v>0</v>
      </c>
      <c r="K61" s="10"/>
    </row>
    <row r="62" customFormat="false" ht="15" hidden="false" customHeight="false" outlineLevel="0" collapsed="false">
      <c r="A62" s="4"/>
      <c r="B62" s="4"/>
      <c r="C62" s="4"/>
      <c r="D62" s="4"/>
      <c r="E62" s="4"/>
      <c r="F62" s="4"/>
      <c r="G62" s="17"/>
      <c r="H62" s="8" t="n">
        <f aca="false">E62*F62*(1+G62)</f>
        <v>0</v>
      </c>
      <c r="I62" s="4"/>
      <c r="J62" s="8" t="n">
        <f aca="false">H62-I62</f>
        <v>0</v>
      </c>
      <c r="K62" s="10"/>
    </row>
    <row r="63" customFormat="false" ht="15" hidden="false" customHeight="false" outlineLevel="0" collapsed="false">
      <c r="A63" s="4"/>
      <c r="B63" s="4"/>
      <c r="C63" s="4"/>
      <c r="D63" s="4"/>
      <c r="E63" s="4"/>
      <c r="F63" s="4"/>
      <c r="G63" s="17"/>
      <c r="H63" s="8" t="n">
        <f aca="false">E63*F63*(1+G63)</f>
        <v>0</v>
      </c>
      <c r="I63" s="4"/>
      <c r="J63" s="8" t="n">
        <f aca="false">H63-I63</f>
        <v>0</v>
      </c>
      <c r="K63" s="10"/>
    </row>
    <row r="64" customFormat="false" ht="15" hidden="false" customHeight="false" outlineLevel="0" collapsed="false">
      <c r="A64" s="4"/>
      <c r="B64" s="4"/>
      <c r="C64" s="4"/>
      <c r="D64" s="4"/>
      <c r="E64" s="4"/>
      <c r="F64" s="4"/>
      <c r="G64" s="17"/>
      <c r="H64" s="8" t="n">
        <f aca="false">E64*F64*(1+G64)</f>
        <v>0</v>
      </c>
      <c r="I64" s="4"/>
      <c r="J64" s="8" t="n">
        <f aca="false">H64-I64</f>
        <v>0</v>
      </c>
      <c r="K64" s="10"/>
    </row>
    <row r="65" customFormat="false" ht="15" hidden="false" customHeight="false" outlineLevel="0" collapsed="false">
      <c r="A65" s="4"/>
      <c r="B65" s="4"/>
      <c r="C65" s="4"/>
      <c r="D65" s="4"/>
      <c r="E65" s="4"/>
      <c r="F65" s="4"/>
      <c r="G65" s="17"/>
      <c r="H65" s="8" t="n">
        <f aca="false">E65*F65*(1+G65)</f>
        <v>0</v>
      </c>
      <c r="I65" s="4"/>
      <c r="J65" s="8" t="n">
        <f aca="false">H65-I65</f>
        <v>0</v>
      </c>
      <c r="K65" s="10"/>
    </row>
    <row r="66" customFormat="false" ht="15" hidden="false" customHeight="false" outlineLevel="0" collapsed="false">
      <c r="A66" s="4"/>
      <c r="B66" s="4"/>
      <c r="C66" s="4"/>
      <c r="D66" s="4"/>
      <c r="E66" s="4"/>
      <c r="F66" s="4"/>
      <c r="G66" s="17"/>
      <c r="H66" s="8" t="n">
        <f aca="false">E66*F66*(1+G66)</f>
        <v>0</v>
      </c>
      <c r="I66" s="4"/>
      <c r="J66" s="8" t="n">
        <f aca="false">H66-I66</f>
        <v>0</v>
      </c>
      <c r="K66" s="10"/>
    </row>
    <row r="67" customFormat="false" ht="15" hidden="false" customHeight="false" outlineLevel="0" collapsed="false">
      <c r="A67" s="4"/>
      <c r="B67" s="4"/>
      <c r="C67" s="4"/>
      <c r="D67" s="4"/>
      <c r="E67" s="4"/>
      <c r="F67" s="4"/>
      <c r="G67" s="17"/>
      <c r="H67" s="8" t="n">
        <f aca="false">E67*F67*(1+G67)</f>
        <v>0</v>
      </c>
      <c r="I67" s="4"/>
      <c r="J67" s="8" t="n">
        <f aca="false">H67-I67</f>
        <v>0</v>
      </c>
      <c r="K67" s="10"/>
    </row>
    <row r="68" customFormat="false" ht="15" hidden="false" customHeight="false" outlineLevel="0" collapsed="false">
      <c r="A68" s="4"/>
      <c r="B68" s="4"/>
      <c r="C68" s="4"/>
      <c r="D68" s="4"/>
      <c r="E68" s="4"/>
      <c r="F68" s="4"/>
      <c r="G68" s="17"/>
      <c r="H68" s="8" t="n">
        <f aca="false">E68*F68*(1+G68)</f>
        <v>0</v>
      </c>
      <c r="I68" s="4"/>
      <c r="J68" s="8" t="n">
        <f aca="false">H68-I68</f>
        <v>0</v>
      </c>
      <c r="K68" s="10"/>
    </row>
    <row r="69" customFormat="false" ht="15" hidden="false" customHeight="false" outlineLevel="0" collapsed="false">
      <c r="A69" s="4"/>
      <c r="B69" s="4"/>
      <c r="C69" s="4"/>
      <c r="D69" s="4"/>
      <c r="E69" s="4"/>
      <c r="F69" s="4"/>
      <c r="G69" s="17"/>
      <c r="H69" s="8" t="n">
        <f aca="false">E69*F69*(1+G69)</f>
        <v>0</v>
      </c>
      <c r="I69" s="4"/>
      <c r="J69" s="8" t="n">
        <f aca="false">H69-I69</f>
        <v>0</v>
      </c>
      <c r="K69" s="10"/>
    </row>
    <row r="70" customFormat="false" ht="15" hidden="false" customHeight="false" outlineLevel="0" collapsed="false">
      <c r="A70" s="4"/>
      <c r="B70" s="4"/>
      <c r="C70" s="4"/>
      <c r="D70" s="4"/>
      <c r="E70" s="4"/>
      <c r="F70" s="4"/>
      <c r="G70" s="17"/>
      <c r="H70" s="8" t="n">
        <f aca="false">E70*F70*(1+G70)</f>
        <v>0</v>
      </c>
      <c r="I70" s="4"/>
      <c r="J70" s="8" t="n">
        <f aca="false">H70-I70</f>
        <v>0</v>
      </c>
      <c r="K70" s="10"/>
    </row>
    <row r="71" customFormat="false" ht="15" hidden="false" customHeight="false" outlineLevel="0" collapsed="false">
      <c r="A71" s="4"/>
      <c r="B71" s="4"/>
      <c r="C71" s="4"/>
      <c r="D71" s="4"/>
      <c r="E71" s="4"/>
      <c r="F71" s="4"/>
      <c r="G71" s="17"/>
      <c r="H71" s="8" t="n">
        <f aca="false">E71*F71*(1+G71)</f>
        <v>0</v>
      </c>
      <c r="I71" s="4"/>
      <c r="J71" s="8" t="n">
        <f aca="false">H71-I71</f>
        <v>0</v>
      </c>
      <c r="K71" s="10"/>
    </row>
    <row r="72" customFormat="false" ht="15" hidden="false" customHeight="false" outlineLevel="0" collapsed="false">
      <c r="A72" s="4"/>
      <c r="B72" s="4"/>
      <c r="C72" s="4"/>
      <c r="D72" s="4"/>
      <c r="E72" s="4"/>
      <c r="F72" s="4"/>
      <c r="G72" s="17"/>
      <c r="H72" s="8" t="n">
        <f aca="false">E72*F72*(1+G72)</f>
        <v>0</v>
      </c>
      <c r="I72" s="4"/>
      <c r="J72" s="8" t="n">
        <f aca="false">H72-I72</f>
        <v>0</v>
      </c>
      <c r="K72" s="10"/>
    </row>
    <row r="73" customFormat="false" ht="15" hidden="false" customHeight="false" outlineLevel="0" collapsed="false">
      <c r="A73" s="4"/>
      <c r="B73" s="4"/>
      <c r="C73" s="4"/>
      <c r="D73" s="4"/>
      <c r="E73" s="4"/>
      <c r="F73" s="4"/>
      <c r="G73" s="17"/>
      <c r="H73" s="8" t="n">
        <f aca="false">E73*F73*(1+G73)</f>
        <v>0</v>
      </c>
      <c r="I73" s="4"/>
      <c r="J73" s="8" t="n">
        <f aca="false">H73-I73</f>
        <v>0</v>
      </c>
      <c r="K73" s="10"/>
    </row>
    <row r="74" customFormat="false" ht="15" hidden="false" customHeight="false" outlineLevel="0" collapsed="false">
      <c r="A74" s="4"/>
      <c r="B74" s="4"/>
      <c r="C74" s="4"/>
      <c r="D74" s="4"/>
      <c r="E74" s="4"/>
      <c r="F74" s="4"/>
      <c r="G74" s="17"/>
      <c r="H74" s="8" t="n">
        <f aca="false">E74*F74*(1+G74)</f>
        <v>0</v>
      </c>
      <c r="I74" s="4"/>
      <c r="J74" s="8" t="n">
        <f aca="false">H74-I74</f>
        <v>0</v>
      </c>
      <c r="K74" s="10"/>
    </row>
    <row r="75" customFormat="false" ht="15" hidden="false" customHeight="false" outlineLevel="0" collapsed="false">
      <c r="A75" s="4"/>
      <c r="B75" s="4"/>
      <c r="C75" s="4"/>
      <c r="D75" s="4"/>
      <c r="E75" s="4"/>
      <c r="F75" s="4"/>
      <c r="G75" s="17"/>
      <c r="H75" s="8" t="n">
        <f aca="false">E75*F75*(1+G75)</f>
        <v>0</v>
      </c>
      <c r="I75" s="4"/>
      <c r="J75" s="8" t="n">
        <f aca="false">H75-I75</f>
        <v>0</v>
      </c>
      <c r="K75" s="10"/>
    </row>
    <row r="76" customFormat="false" ht="15" hidden="false" customHeight="false" outlineLevel="0" collapsed="false">
      <c r="A76" s="4"/>
      <c r="B76" s="4"/>
      <c r="C76" s="4"/>
      <c r="D76" s="4"/>
      <c r="E76" s="4"/>
      <c r="F76" s="4"/>
      <c r="G76" s="17"/>
      <c r="H76" s="8" t="n">
        <f aca="false">E76*F76*(1+G76)</f>
        <v>0</v>
      </c>
      <c r="I76" s="4"/>
      <c r="J76" s="8" t="n">
        <f aca="false">H76-I76</f>
        <v>0</v>
      </c>
      <c r="K76" s="10"/>
    </row>
    <row r="77" customFormat="false" ht="15" hidden="false" customHeight="false" outlineLevel="0" collapsed="false">
      <c r="A77" s="4"/>
      <c r="B77" s="4"/>
      <c r="C77" s="4"/>
      <c r="D77" s="4"/>
      <c r="E77" s="4"/>
      <c r="F77" s="4"/>
      <c r="G77" s="17"/>
      <c r="H77" s="8" t="n">
        <f aca="false">E77*F77*(1+G77)</f>
        <v>0</v>
      </c>
      <c r="I77" s="4"/>
      <c r="J77" s="8" t="n">
        <f aca="false">H77-I77</f>
        <v>0</v>
      </c>
      <c r="K77" s="10"/>
    </row>
    <row r="78" customFormat="false" ht="15" hidden="false" customHeight="false" outlineLevel="0" collapsed="false">
      <c r="A78" s="4"/>
      <c r="B78" s="4"/>
      <c r="C78" s="4"/>
      <c r="D78" s="4"/>
      <c r="E78" s="4"/>
      <c r="F78" s="4"/>
      <c r="G78" s="17"/>
      <c r="H78" s="8" t="n">
        <f aca="false">E78*F78*(1+G78)</f>
        <v>0</v>
      </c>
      <c r="I78" s="4"/>
      <c r="J78" s="8" t="n">
        <f aca="false">H78-I78</f>
        <v>0</v>
      </c>
      <c r="K78" s="10"/>
    </row>
    <row r="79" customFormat="false" ht="15" hidden="false" customHeight="false" outlineLevel="0" collapsed="false">
      <c r="A79" s="4"/>
      <c r="B79" s="4"/>
      <c r="C79" s="4"/>
      <c r="D79" s="4"/>
      <c r="E79" s="4"/>
      <c r="F79" s="4"/>
      <c r="G79" s="17"/>
      <c r="H79" s="8" t="n">
        <f aca="false">E79*F79*(1+G79)</f>
        <v>0</v>
      </c>
      <c r="I79" s="4"/>
      <c r="J79" s="8" t="n">
        <f aca="false">H79-I79</f>
        <v>0</v>
      </c>
      <c r="K79" s="10"/>
    </row>
    <row r="80" customFormat="false" ht="15" hidden="false" customHeight="false" outlineLevel="0" collapsed="false">
      <c r="A80" s="4"/>
      <c r="B80" s="4"/>
      <c r="C80" s="4"/>
      <c r="D80" s="4"/>
      <c r="E80" s="4"/>
      <c r="F80" s="4"/>
      <c r="G80" s="17"/>
      <c r="H80" s="8" t="n">
        <f aca="false">E80*F80*(1+G80)</f>
        <v>0</v>
      </c>
      <c r="I80" s="4"/>
      <c r="J80" s="8" t="n">
        <f aca="false">H80-I80</f>
        <v>0</v>
      </c>
      <c r="K80" s="10"/>
    </row>
    <row r="81" customFormat="false" ht="15" hidden="false" customHeight="false" outlineLevel="0" collapsed="false">
      <c r="A81" s="4"/>
      <c r="B81" s="4"/>
      <c r="C81" s="4"/>
      <c r="D81" s="4"/>
      <c r="E81" s="4"/>
      <c r="F81" s="4"/>
      <c r="G81" s="17"/>
      <c r="H81" s="8" t="n">
        <f aca="false">E81*F81*(1+G81)</f>
        <v>0</v>
      </c>
      <c r="I81" s="4"/>
      <c r="J81" s="8" t="n">
        <f aca="false">H81-I81</f>
        <v>0</v>
      </c>
      <c r="K81" s="10"/>
    </row>
    <row r="82" customFormat="false" ht="15" hidden="false" customHeight="false" outlineLevel="0" collapsed="false">
      <c r="A82" s="4"/>
      <c r="B82" s="4"/>
      <c r="C82" s="4"/>
      <c r="D82" s="4"/>
      <c r="E82" s="4"/>
      <c r="F82" s="4"/>
      <c r="G82" s="17"/>
      <c r="H82" s="8" t="n">
        <f aca="false">E82*F82*(1+G82)</f>
        <v>0</v>
      </c>
      <c r="I82" s="4"/>
      <c r="J82" s="8" t="n">
        <f aca="false">H82-I82</f>
        <v>0</v>
      </c>
      <c r="K82" s="10"/>
    </row>
    <row r="83" customFormat="false" ht="15" hidden="false" customHeight="false" outlineLevel="0" collapsed="false">
      <c r="A83" s="4"/>
      <c r="B83" s="4"/>
      <c r="C83" s="4"/>
      <c r="D83" s="4"/>
      <c r="E83" s="4"/>
      <c r="F83" s="4"/>
      <c r="G83" s="17"/>
      <c r="H83" s="8" t="n">
        <f aca="false">E83*F83*(1+G83)</f>
        <v>0</v>
      </c>
      <c r="I83" s="4"/>
      <c r="J83" s="8" t="n">
        <f aca="false">H83-I83</f>
        <v>0</v>
      </c>
      <c r="K83" s="10"/>
    </row>
    <row r="84" customFormat="false" ht="15" hidden="false" customHeight="false" outlineLevel="0" collapsed="false">
      <c r="A84" s="4"/>
      <c r="B84" s="4"/>
      <c r="C84" s="4"/>
      <c r="D84" s="4"/>
      <c r="E84" s="4"/>
      <c r="F84" s="4"/>
      <c r="G84" s="17"/>
      <c r="H84" s="8" t="n">
        <f aca="false">E84*F84*(1+G84)</f>
        <v>0</v>
      </c>
      <c r="I84" s="4"/>
      <c r="J84" s="8" t="n">
        <f aca="false">H84-I84</f>
        <v>0</v>
      </c>
      <c r="K84" s="10"/>
    </row>
    <row r="85" customFormat="false" ht="15" hidden="false" customHeight="false" outlineLevel="0" collapsed="false">
      <c r="A85" s="4"/>
      <c r="B85" s="4"/>
      <c r="C85" s="4"/>
      <c r="D85" s="4"/>
      <c r="E85" s="4"/>
      <c r="F85" s="4"/>
      <c r="G85" s="17"/>
      <c r="H85" s="8" t="n">
        <f aca="false">E85*F85*(1+G85)</f>
        <v>0</v>
      </c>
      <c r="I85" s="4"/>
      <c r="J85" s="8" t="n">
        <f aca="false">H85-I85</f>
        <v>0</v>
      </c>
      <c r="K85" s="10"/>
    </row>
    <row r="86" customFormat="false" ht="15" hidden="false" customHeight="false" outlineLevel="0" collapsed="false">
      <c r="A86" s="4"/>
      <c r="B86" s="4"/>
      <c r="C86" s="4"/>
      <c r="D86" s="4"/>
      <c r="E86" s="4"/>
      <c r="F86" s="4"/>
      <c r="G86" s="17"/>
      <c r="H86" s="8" t="n">
        <f aca="false">E86*F86*(1+G86)</f>
        <v>0</v>
      </c>
      <c r="I86" s="4"/>
      <c r="J86" s="8" t="n">
        <f aca="false">H86-I86</f>
        <v>0</v>
      </c>
      <c r="K86" s="10"/>
    </row>
    <row r="87" customFormat="false" ht="15" hidden="false" customHeight="false" outlineLevel="0" collapsed="false">
      <c r="A87" s="4"/>
      <c r="B87" s="4"/>
      <c r="C87" s="4"/>
      <c r="D87" s="4"/>
      <c r="E87" s="4"/>
      <c r="F87" s="4"/>
      <c r="G87" s="17"/>
      <c r="H87" s="8" t="n">
        <f aca="false">E87*F87*(1+G87)</f>
        <v>0</v>
      </c>
      <c r="I87" s="4"/>
      <c r="J87" s="8" t="n">
        <f aca="false">H87-I87</f>
        <v>0</v>
      </c>
      <c r="K87" s="10"/>
    </row>
    <row r="89" customFormat="false" ht="15" hidden="false" customHeight="false" outlineLevel="0" collapsed="false">
      <c r="C89" s="3" t="s">
        <v>129</v>
      </c>
      <c r="H89" s="18" t="n">
        <f aca="false">SUM(H2:H88)</f>
        <v>239315</v>
      </c>
      <c r="I89" s="18" t="n">
        <f aca="false">SUM(I2:I88)</f>
        <v>0</v>
      </c>
      <c r="J89" s="18" t="n">
        <f aca="false">SUM(J2:J88)</f>
        <v>239315</v>
      </c>
    </row>
    <row r="91" customFormat="false" ht="15" hidden="false" customHeight="false" outlineLevel="0" collapsed="false">
      <c r="C91" s="15" t="s">
        <v>130</v>
      </c>
    </row>
  </sheetData>
  <dataValidations count="1">
    <dataValidation allowBlank="true" errorStyle="stop" operator="between" showDropDown="false" showErrorMessage="false" showInputMessage="false" sqref="A2:A88" type="list">
      <formula1>"1000,1100,1200,1300,2000,2100,2200,2300,2400,2500,2600,2700,2800,2900,3000,3100,3200,4000,4100,4200,4300,4400,5000,5100,5200,5300"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&amp;C© Rajesh Rajilal — RFPI Film Budget Template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26"/>
    <col collapsed="false" customWidth="true" hidden="false" outlineLevel="0" max="15" min="3" style="0" width="12"/>
  </cols>
  <sheetData>
    <row r="1" customFormat="false" ht="17.35" hidden="false" customHeight="false" outlineLevel="0" collapsed="false">
      <c r="A1" s="19" t="s">
        <v>131</v>
      </c>
    </row>
    <row r="2" customFormat="false" ht="15" hidden="false" customHeight="false" outlineLevel="0" collapsed="false">
      <c r="A2" s="20" t="s">
        <v>132</v>
      </c>
    </row>
    <row r="4" customFormat="false" ht="15" hidden="false" customHeight="false" outlineLevel="0" collapsed="false">
      <c r="A4" s="5" t="s">
        <v>133</v>
      </c>
      <c r="B4" s="5" t="s">
        <v>134</v>
      </c>
      <c r="C4" s="5" t="s">
        <v>135</v>
      </c>
      <c r="D4" s="5" t="s">
        <v>136</v>
      </c>
      <c r="E4" s="5" t="s">
        <v>137</v>
      </c>
      <c r="F4" s="5" t="s">
        <v>138</v>
      </c>
      <c r="G4" s="5" t="s">
        <v>139</v>
      </c>
      <c r="H4" s="5" t="s">
        <v>140</v>
      </c>
      <c r="I4" s="5" t="s">
        <v>141</v>
      </c>
      <c r="J4" s="5" t="s">
        <v>142</v>
      </c>
      <c r="K4" s="5" t="s">
        <v>143</v>
      </c>
      <c r="L4" s="5" t="s">
        <v>144</v>
      </c>
      <c r="M4" s="5" t="s">
        <v>145</v>
      </c>
      <c r="N4" s="5" t="s">
        <v>146</v>
      </c>
      <c r="O4" s="5" t="s">
        <v>147</v>
      </c>
    </row>
    <row r="5" customFormat="false" ht="15" hidden="false" customHeight="false" outlineLevel="0" collapsed="false">
      <c r="A5" s="3" t="s">
        <v>148</v>
      </c>
      <c r="B5" s="18" t="n">
        <f aca="false">'Top Sheet'!C17+'Top Sheet'!C18+'Top Sheet'!C19</f>
        <v>38200</v>
      </c>
      <c r="C5" s="21" t="n">
        <v>0.2</v>
      </c>
      <c r="D5" s="21" t="n">
        <v>0.3</v>
      </c>
      <c r="E5" s="21" t="n">
        <v>0.5</v>
      </c>
      <c r="F5" s="21" t="n">
        <v>0</v>
      </c>
      <c r="G5" s="21" t="n">
        <v>0</v>
      </c>
      <c r="H5" s="21" t="n">
        <v>0</v>
      </c>
      <c r="I5" s="21" t="n">
        <v>0</v>
      </c>
      <c r="J5" s="21" t="n">
        <v>0</v>
      </c>
      <c r="K5" s="21" t="n">
        <v>0</v>
      </c>
      <c r="L5" s="21" t="n">
        <v>0</v>
      </c>
      <c r="M5" s="21" t="n">
        <v>0</v>
      </c>
      <c r="N5" s="21" t="n">
        <v>0</v>
      </c>
      <c r="O5" s="22" t="n">
        <f aca="false">SUM(C5:N5)</f>
        <v>1</v>
      </c>
    </row>
    <row r="6" customFormat="false" ht="15" hidden="false" customHeight="false" outlineLevel="0" collapsed="false">
      <c r="A6" s="3" t="s">
        <v>149</v>
      </c>
      <c r="B6" s="18" t="n">
        <f aca="false">SUM('Top Sheet'!C20:C34)</f>
        <v>146015</v>
      </c>
      <c r="C6" s="21" t="n">
        <v>0</v>
      </c>
      <c r="D6" s="21" t="n">
        <v>0</v>
      </c>
      <c r="E6" s="21" t="n">
        <v>0.1</v>
      </c>
      <c r="F6" s="21" t="n">
        <v>0.6</v>
      </c>
      <c r="G6" s="21" t="n">
        <v>0.3</v>
      </c>
      <c r="H6" s="21" t="n">
        <v>0</v>
      </c>
      <c r="I6" s="21" t="n">
        <v>0</v>
      </c>
      <c r="J6" s="21" t="n">
        <v>0</v>
      </c>
      <c r="K6" s="21" t="n">
        <v>0</v>
      </c>
      <c r="L6" s="21" t="n">
        <v>0</v>
      </c>
      <c r="M6" s="21" t="n">
        <v>0</v>
      </c>
      <c r="N6" s="21" t="n">
        <v>0</v>
      </c>
      <c r="O6" s="22" t="n">
        <f aca="false">SUM(C6:N6)</f>
        <v>1</v>
      </c>
    </row>
    <row r="7" customFormat="false" ht="15" hidden="false" customHeight="false" outlineLevel="0" collapsed="false">
      <c r="A7" s="3" t="s">
        <v>150</v>
      </c>
      <c r="B7" s="18" t="n">
        <f aca="false">SUM('Top Sheet'!C36:C40)</f>
        <v>41100</v>
      </c>
      <c r="C7" s="21" t="n">
        <v>0</v>
      </c>
      <c r="D7" s="21" t="n">
        <v>0</v>
      </c>
      <c r="E7" s="21" t="n">
        <v>0</v>
      </c>
      <c r="F7" s="21" t="n">
        <v>0</v>
      </c>
      <c r="G7" s="21" t="n">
        <v>0.2</v>
      </c>
      <c r="H7" s="21" t="n">
        <v>0.3</v>
      </c>
      <c r="I7" s="21" t="n">
        <v>0.3</v>
      </c>
      <c r="J7" s="21" t="n">
        <v>0.2</v>
      </c>
      <c r="K7" s="21" t="n">
        <v>0</v>
      </c>
      <c r="L7" s="21" t="n">
        <v>0</v>
      </c>
      <c r="M7" s="21" t="n">
        <v>0</v>
      </c>
      <c r="N7" s="21" t="n">
        <v>0</v>
      </c>
      <c r="O7" s="22" t="n">
        <f aca="false">SUM(C7:N7)</f>
        <v>1</v>
      </c>
    </row>
    <row r="8" customFormat="false" ht="15" hidden="false" customHeight="false" outlineLevel="0" collapsed="false">
      <c r="A8" s="3" t="s">
        <v>151</v>
      </c>
      <c r="B8" s="18" t="n">
        <f aca="false">SUM('Top Sheet'!C42:C45)+'Top Sheet'!C48+'Top Sheet'!C50</f>
        <v>49897.25</v>
      </c>
      <c r="C8" s="21" t="n">
        <v>0.1</v>
      </c>
      <c r="D8" s="21" t="n">
        <v>0.1</v>
      </c>
      <c r="E8" s="21" t="n">
        <v>0.1</v>
      </c>
      <c r="F8" s="21" t="n">
        <v>0.2</v>
      </c>
      <c r="G8" s="21" t="n">
        <v>0.1</v>
      </c>
      <c r="H8" s="21" t="n">
        <v>0.1</v>
      </c>
      <c r="I8" s="21" t="n">
        <v>0.1</v>
      </c>
      <c r="J8" s="21" t="n">
        <v>0.1</v>
      </c>
      <c r="K8" s="21" t="n">
        <v>0.05</v>
      </c>
      <c r="L8" s="21" t="n">
        <v>0.05</v>
      </c>
      <c r="M8" s="21" t="n">
        <v>0</v>
      </c>
      <c r="N8" s="21" t="n">
        <v>0</v>
      </c>
      <c r="O8" s="22" t="n">
        <f aca="false">SUM(C8:N8)</f>
        <v>1</v>
      </c>
    </row>
    <row r="9" customFormat="false" ht="15" hidden="false" customHeight="false" outlineLevel="0" collapsed="false">
      <c r="A9" s="3" t="s">
        <v>152</v>
      </c>
      <c r="B9" s="18" t="n">
        <f aca="false">SUM(C9:N9)</f>
        <v>275212.25</v>
      </c>
      <c r="C9" s="18" t="n">
        <f aca="false">SUMPRODUCT($B$5:$B$8,C5:C8)</f>
        <v>12629.725</v>
      </c>
      <c r="D9" s="18" t="n">
        <f aca="false">SUMPRODUCT($B$5:$B$8,D5:D8)</f>
        <v>16449.725</v>
      </c>
      <c r="E9" s="18" t="n">
        <f aca="false">SUMPRODUCT($B$5:$B$8,E5:E8)</f>
        <v>38691.225</v>
      </c>
      <c r="F9" s="18" t="n">
        <f aca="false">SUMPRODUCT($B$5:$B$8,F5:F8)</f>
        <v>97588.45</v>
      </c>
      <c r="G9" s="18" t="n">
        <f aca="false">SUMPRODUCT($B$5:$B$8,G5:G8)</f>
        <v>57014.225</v>
      </c>
      <c r="H9" s="18" t="n">
        <f aca="false">SUMPRODUCT($B$5:$B$8,H5:H8)</f>
        <v>17319.725</v>
      </c>
      <c r="I9" s="18" t="n">
        <f aca="false">SUMPRODUCT($B$5:$B$8,I5:I8)</f>
        <v>17319.725</v>
      </c>
      <c r="J9" s="18" t="n">
        <f aca="false">SUMPRODUCT($B$5:$B$8,J5:J8)</f>
        <v>13209.725</v>
      </c>
      <c r="K9" s="18" t="n">
        <f aca="false">SUMPRODUCT($B$5:$B$8,K5:K8)</f>
        <v>2494.8625</v>
      </c>
      <c r="L9" s="18" t="n">
        <f aca="false">SUMPRODUCT($B$5:$B$8,L5:L8)</f>
        <v>2494.8625</v>
      </c>
      <c r="M9" s="18" t="n">
        <f aca="false">SUMPRODUCT($B$5:$B$8,M5:M8)</f>
        <v>0</v>
      </c>
      <c r="N9" s="18" t="n">
        <f aca="false">SUMPRODUCT($B$5:$B$8,N5:N8)</f>
        <v>0</v>
      </c>
    </row>
    <row r="10" customFormat="false" ht="15" hidden="false" customHeight="false" outlineLevel="0" collapsed="false">
      <c r="A10" s="3" t="s">
        <v>153</v>
      </c>
      <c r="C10" s="18" t="n">
        <f aca="false">C9</f>
        <v>12629.725</v>
      </c>
      <c r="D10" s="18" t="n">
        <f aca="false">C10+D9</f>
        <v>29079.45</v>
      </c>
      <c r="E10" s="18" t="n">
        <f aca="false">D10+E9</f>
        <v>67770.675</v>
      </c>
      <c r="F10" s="18" t="n">
        <f aca="false">E10+F9</f>
        <v>165359.125</v>
      </c>
      <c r="G10" s="18" t="n">
        <f aca="false">F10+G9</f>
        <v>222373.35</v>
      </c>
      <c r="H10" s="18" t="n">
        <f aca="false">G10+H9</f>
        <v>239693.075</v>
      </c>
      <c r="I10" s="18" t="n">
        <f aca="false">H10+I9</f>
        <v>257012.8</v>
      </c>
      <c r="J10" s="18" t="n">
        <f aca="false">I10+J9</f>
        <v>270222.525</v>
      </c>
      <c r="K10" s="18" t="n">
        <f aca="false">J10+K9</f>
        <v>272717.3875</v>
      </c>
      <c r="L10" s="18" t="n">
        <f aca="false">K10+L9</f>
        <v>275212.25</v>
      </c>
      <c r="M10" s="18" t="n">
        <f aca="false">L10+M9</f>
        <v>275212.25</v>
      </c>
      <c r="N10" s="18" t="n">
        <f aca="false">M10+N9</f>
        <v>275212.25</v>
      </c>
    </row>
    <row r="12" customFormat="false" ht="15" hidden="false" customHeight="false" outlineLevel="0" collapsed="false">
      <c r="A12" s="20" t="s">
        <v>154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&amp;C© Rajesh Rajilal — RFPI Film Budget Template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2026-09-10T23:43:50Z</dcterms:created>
  <dc:creator>openpyxl</dc:creator>
  <dc:description/>
  <dc:language>en-US</dc:language>
  <cp:lastModifiedBy/>
  <dcterms:modified xsi:type="dcterms:W3CDTF">2026-09-10T23:43:50Z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